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d5258eba29fbd6a9/Kurser/1TE743 Industriell ekonomi/Beräkningsmodeller/"/>
    </mc:Choice>
  </mc:AlternateContent>
  <xr:revisionPtr revIDLastSave="88" documentId="8_{8692D249-71DF-4A97-AB1D-7386B02FC12D}" xr6:coauthVersionLast="38" xr6:coauthVersionMax="38" xr10:uidLastSave="{0DB99EF2-F6CD-4B7F-BA4C-11E327A4DD96}"/>
  <bookViews>
    <workbookView xWindow="0" yWindow="0" windowWidth="22968" windowHeight="8760" xr2:uid="{BF1FC4AD-5170-4BF0-A6FA-15105BD63825}"/>
  </bookViews>
  <sheets>
    <sheet name="Investeringskalkylering" sheetId="2" r:id="rId1"/>
    <sheet name="Tabell nuvärde &amp; slutvärde" sheetId="4" r:id="rId2"/>
    <sheet name="Tabell nuvärdesumma &amp; annuitet" sheetId="5" r:id="rId3"/>
    <sheet name="Kapitalbehov" sheetId="1" r:id="rId4"/>
    <sheet name="Mått" sheetId="3" r:id="rId5"/>
  </sheets>
  <definedNames>
    <definedName name="i" localSheetId="0">Investeringskalkylering!$B$1</definedName>
    <definedName name="i">#REF!</definedName>
    <definedName name="ii">Investeringskalkylering!$B$17</definedName>
    <definedName name="iii">#REF!</definedName>
    <definedName name="Oms" localSheetId="0">#REF!</definedName>
    <definedName name="Oms">Kapitalbehov!$B$8</definedName>
    <definedName name="_xlnm.Print_Area" localSheetId="4">Mått!$A$1:$I$27</definedName>
    <definedName name="_xlnm.Print_Area" localSheetId="1">'Tabell nuvärde &amp; slutvärde'!$A$1:$V$18</definedName>
    <definedName name="_xlnm.Print_Area" localSheetId="2">'Tabell nuvärdesumma &amp; annuitet'!$A$1:$V$18</definedName>
    <definedName name="y" localSheetId="0">Investeringskalkylering!$D$2:$W$2</definedName>
    <definedName name="year">#REF!</definedName>
    <definedName name="years" localSheetId="0">Investeringskalkylering!$B$2</definedName>
    <definedName name="years">#REF!</definedName>
    <definedName name="years2">Investeringskalkylering!$B$18</definedName>
    <definedName name="år">Investeringskalkylering!$B$2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4" i="5" l="1"/>
  <c r="D4" i="5"/>
  <c r="E4" i="5"/>
  <c r="F4" i="5"/>
  <c r="G4" i="5"/>
  <c r="H4" i="5"/>
  <c r="I4" i="5"/>
  <c r="J4" i="5"/>
  <c r="K4" i="5"/>
  <c r="L4" i="5"/>
  <c r="M4" i="5"/>
  <c r="N4" i="5"/>
  <c r="O4" i="5"/>
  <c r="P4" i="5"/>
  <c r="Q4" i="5"/>
  <c r="R4" i="5"/>
  <c r="S4" i="5"/>
  <c r="T4" i="5"/>
  <c r="U4" i="5"/>
  <c r="V4" i="5"/>
  <c r="C5" i="5"/>
  <c r="D5" i="5"/>
  <c r="E5" i="5"/>
  <c r="F5" i="5"/>
  <c r="G5" i="5"/>
  <c r="H5" i="5"/>
  <c r="I5" i="5"/>
  <c r="J5" i="5"/>
  <c r="K5" i="5"/>
  <c r="L5" i="5"/>
  <c r="M5" i="5"/>
  <c r="N5" i="5"/>
  <c r="O5" i="5"/>
  <c r="P5" i="5"/>
  <c r="Q5" i="5"/>
  <c r="R5" i="5"/>
  <c r="S5" i="5"/>
  <c r="T5" i="5"/>
  <c r="U5" i="5"/>
  <c r="V5" i="5"/>
  <c r="C6" i="5"/>
  <c r="D6" i="5"/>
  <c r="E6" i="5"/>
  <c r="F6" i="5"/>
  <c r="G6" i="5"/>
  <c r="H6" i="5"/>
  <c r="I6" i="5"/>
  <c r="J6" i="5"/>
  <c r="K6" i="5"/>
  <c r="L6" i="5"/>
  <c r="M6" i="5"/>
  <c r="N6" i="5"/>
  <c r="O6" i="5"/>
  <c r="P6" i="5"/>
  <c r="Q6" i="5"/>
  <c r="R6" i="5"/>
  <c r="S6" i="5"/>
  <c r="T6" i="5"/>
  <c r="U6" i="5"/>
  <c r="V6" i="5"/>
  <c r="C7" i="5"/>
  <c r="D7" i="5"/>
  <c r="E7" i="5"/>
  <c r="F7" i="5"/>
  <c r="G7" i="5"/>
  <c r="H7" i="5"/>
  <c r="I7" i="5"/>
  <c r="J7" i="5"/>
  <c r="K7" i="5"/>
  <c r="L7" i="5"/>
  <c r="M7" i="5"/>
  <c r="N7" i="5"/>
  <c r="O7" i="5"/>
  <c r="P7" i="5"/>
  <c r="Q7" i="5"/>
  <c r="R7" i="5"/>
  <c r="S7" i="5"/>
  <c r="T7" i="5"/>
  <c r="U7" i="5"/>
  <c r="V7" i="5"/>
  <c r="C8" i="5"/>
  <c r="D8" i="5"/>
  <c r="E8" i="5"/>
  <c r="F8" i="5"/>
  <c r="G8" i="5"/>
  <c r="H8" i="5"/>
  <c r="I8" i="5"/>
  <c r="J8" i="5"/>
  <c r="K8" i="5"/>
  <c r="L8" i="5"/>
  <c r="M8" i="5"/>
  <c r="N8" i="5"/>
  <c r="O8" i="5"/>
  <c r="P8" i="5"/>
  <c r="Q8" i="5"/>
  <c r="R8" i="5"/>
  <c r="S8" i="5"/>
  <c r="T8" i="5"/>
  <c r="U8" i="5"/>
  <c r="V8" i="5"/>
  <c r="C9" i="5"/>
  <c r="D9" i="5"/>
  <c r="E9" i="5"/>
  <c r="F9" i="5"/>
  <c r="G9" i="5"/>
  <c r="H9" i="5"/>
  <c r="I9" i="5"/>
  <c r="J9" i="5"/>
  <c r="K9" i="5"/>
  <c r="L9" i="5"/>
  <c r="M9" i="5"/>
  <c r="N9" i="5"/>
  <c r="O9" i="5"/>
  <c r="P9" i="5"/>
  <c r="Q9" i="5"/>
  <c r="R9" i="5"/>
  <c r="S9" i="5"/>
  <c r="T9" i="5"/>
  <c r="U9" i="5"/>
  <c r="V9" i="5"/>
  <c r="C10" i="5"/>
  <c r="D10" i="5"/>
  <c r="E10" i="5"/>
  <c r="F10" i="5"/>
  <c r="G10" i="5"/>
  <c r="H10" i="5"/>
  <c r="I10" i="5"/>
  <c r="J10" i="5"/>
  <c r="K10" i="5"/>
  <c r="L10" i="5"/>
  <c r="M10" i="5"/>
  <c r="N10" i="5"/>
  <c r="O10" i="5"/>
  <c r="P10" i="5"/>
  <c r="Q10" i="5"/>
  <c r="R10" i="5"/>
  <c r="S10" i="5"/>
  <c r="T10" i="5"/>
  <c r="U10" i="5"/>
  <c r="V10" i="5"/>
  <c r="C11" i="5"/>
  <c r="D11" i="5"/>
  <c r="E11" i="5"/>
  <c r="F11" i="5"/>
  <c r="G11" i="5"/>
  <c r="H11" i="5"/>
  <c r="I11" i="5"/>
  <c r="J11" i="5"/>
  <c r="K11" i="5"/>
  <c r="L11" i="5"/>
  <c r="M11" i="5"/>
  <c r="N11" i="5"/>
  <c r="O11" i="5"/>
  <c r="P11" i="5"/>
  <c r="Q11" i="5"/>
  <c r="R11" i="5"/>
  <c r="S11" i="5"/>
  <c r="T11" i="5"/>
  <c r="U11" i="5"/>
  <c r="V11" i="5"/>
  <c r="C12" i="5"/>
  <c r="D12" i="5"/>
  <c r="E12" i="5"/>
  <c r="F12" i="5"/>
  <c r="G12" i="5"/>
  <c r="H12" i="5"/>
  <c r="I12" i="5"/>
  <c r="J12" i="5"/>
  <c r="K12" i="5"/>
  <c r="L12" i="5"/>
  <c r="M12" i="5"/>
  <c r="N12" i="5"/>
  <c r="O12" i="5"/>
  <c r="P12" i="5"/>
  <c r="Q12" i="5"/>
  <c r="R12" i="5"/>
  <c r="S12" i="5"/>
  <c r="T12" i="5"/>
  <c r="U12" i="5"/>
  <c r="V12" i="5"/>
  <c r="C13" i="5"/>
  <c r="D13" i="5"/>
  <c r="E13" i="5"/>
  <c r="F13" i="5"/>
  <c r="G13" i="5"/>
  <c r="H13" i="5"/>
  <c r="I13" i="5"/>
  <c r="J13" i="5"/>
  <c r="K13" i="5"/>
  <c r="L13" i="5"/>
  <c r="M13" i="5"/>
  <c r="N13" i="5"/>
  <c r="O13" i="5"/>
  <c r="P13" i="5"/>
  <c r="Q13" i="5"/>
  <c r="R13" i="5"/>
  <c r="S13" i="5"/>
  <c r="T13" i="5"/>
  <c r="U13" i="5"/>
  <c r="V13" i="5"/>
  <c r="C14" i="5"/>
  <c r="D14" i="5"/>
  <c r="E14" i="5"/>
  <c r="F14" i="5"/>
  <c r="G14" i="5"/>
  <c r="H14" i="5"/>
  <c r="I14" i="5"/>
  <c r="J14" i="5"/>
  <c r="K14" i="5"/>
  <c r="L14" i="5"/>
  <c r="M14" i="5"/>
  <c r="N14" i="5"/>
  <c r="O14" i="5"/>
  <c r="P14" i="5"/>
  <c r="Q14" i="5"/>
  <c r="R14" i="5"/>
  <c r="S14" i="5"/>
  <c r="T14" i="5"/>
  <c r="U14" i="5"/>
  <c r="V14" i="5"/>
  <c r="C15" i="5"/>
  <c r="D15" i="5"/>
  <c r="E15" i="5"/>
  <c r="F15" i="5"/>
  <c r="G15" i="5"/>
  <c r="H15" i="5"/>
  <c r="I15" i="5"/>
  <c r="J15" i="5"/>
  <c r="K15" i="5"/>
  <c r="L15" i="5"/>
  <c r="M15" i="5"/>
  <c r="N15" i="5"/>
  <c r="O15" i="5"/>
  <c r="P15" i="5"/>
  <c r="Q15" i="5"/>
  <c r="R15" i="5"/>
  <c r="S15" i="5"/>
  <c r="T15" i="5"/>
  <c r="U15" i="5"/>
  <c r="V15" i="5"/>
  <c r="C16" i="5"/>
  <c r="D16" i="5"/>
  <c r="E16" i="5"/>
  <c r="F16" i="5"/>
  <c r="G16" i="5"/>
  <c r="H16" i="5"/>
  <c r="I16" i="5"/>
  <c r="J16" i="5"/>
  <c r="K16" i="5"/>
  <c r="L16" i="5"/>
  <c r="M16" i="5"/>
  <c r="N16" i="5"/>
  <c r="O16" i="5"/>
  <c r="P16" i="5"/>
  <c r="Q16" i="5"/>
  <c r="R16" i="5"/>
  <c r="S16" i="5"/>
  <c r="T16" i="5"/>
  <c r="U16" i="5"/>
  <c r="V16" i="5"/>
  <c r="C17" i="5"/>
  <c r="D17" i="5"/>
  <c r="E17" i="5"/>
  <c r="F17" i="5"/>
  <c r="G17" i="5"/>
  <c r="H17" i="5"/>
  <c r="I17" i="5"/>
  <c r="J17" i="5"/>
  <c r="K17" i="5"/>
  <c r="L17" i="5"/>
  <c r="M17" i="5"/>
  <c r="N17" i="5"/>
  <c r="O17" i="5"/>
  <c r="P17" i="5"/>
  <c r="Q17" i="5"/>
  <c r="R17" i="5"/>
  <c r="S17" i="5"/>
  <c r="T17" i="5"/>
  <c r="U17" i="5"/>
  <c r="V17" i="5"/>
  <c r="C18" i="5"/>
  <c r="D18" i="5"/>
  <c r="E18" i="5"/>
  <c r="F18" i="5"/>
  <c r="G18" i="5"/>
  <c r="H18" i="5"/>
  <c r="I18" i="5"/>
  <c r="J18" i="5"/>
  <c r="K18" i="5"/>
  <c r="L18" i="5"/>
  <c r="M18" i="5"/>
  <c r="N18" i="5"/>
  <c r="O18" i="5"/>
  <c r="P18" i="5"/>
  <c r="Q18" i="5"/>
  <c r="R18" i="5"/>
  <c r="S18" i="5"/>
  <c r="T18" i="5"/>
  <c r="U18" i="5"/>
  <c r="V18" i="5"/>
  <c r="B4" i="4"/>
  <c r="C4" i="4"/>
  <c r="D4" i="4"/>
  <c r="E4" i="4"/>
  <c r="F4" i="4"/>
  <c r="G4" i="4"/>
  <c r="H4" i="4"/>
  <c r="I4" i="4"/>
  <c r="J4" i="4"/>
  <c r="K4" i="4"/>
  <c r="L4" i="4"/>
  <c r="M4" i="4"/>
  <c r="N4" i="4"/>
  <c r="O4" i="4"/>
  <c r="P4" i="4"/>
  <c r="Q4" i="4"/>
  <c r="R4" i="4"/>
  <c r="S4" i="4"/>
  <c r="T4" i="4"/>
  <c r="U4" i="4"/>
  <c r="V4" i="4"/>
  <c r="B5" i="4"/>
  <c r="C5" i="4"/>
  <c r="D5" i="4"/>
  <c r="E5" i="4"/>
  <c r="F5" i="4"/>
  <c r="G5" i="4"/>
  <c r="H5" i="4"/>
  <c r="I5" i="4"/>
  <c r="J5" i="4"/>
  <c r="K5" i="4"/>
  <c r="L5" i="4"/>
  <c r="M5" i="4"/>
  <c r="N5" i="4"/>
  <c r="O5" i="4"/>
  <c r="P5" i="4"/>
  <c r="Q5" i="4"/>
  <c r="R5" i="4"/>
  <c r="S5" i="4"/>
  <c r="T5" i="4"/>
  <c r="U5" i="4"/>
  <c r="V5" i="4"/>
  <c r="B6" i="4"/>
  <c r="C6" i="4"/>
  <c r="D6" i="4"/>
  <c r="E6" i="4"/>
  <c r="F6" i="4"/>
  <c r="G6" i="4"/>
  <c r="H6" i="4"/>
  <c r="I6" i="4"/>
  <c r="J6" i="4"/>
  <c r="K6" i="4"/>
  <c r="L6" i="4"/>
  <c r="M6" i="4"/>
  <c r="N6" i="4"/>
  <c r="O6" i="4"/>
  <c r="P6" i="4"/>
  <c r="Q6" i="4"/>
  <c r="R6" i="4"/>
  <c r="S6" i="4"/>
  <c r="T6" i="4"/>
  <c r="U6" i="4"/>
  <c r="V6" i="4"/>
  <c r="B7" i="4"/>
  <c r="C7" i="4"/>
  <c r="D7" i="4"/>
  <c r="E7" i="4"/>
  <c r="F7" i="4"/>
  <c r="G7" i="4"/>
  <c r="H7" i="4"/>
  <c r="I7" i="4"/>
  <c r="J7" i="4"/>
  <c r="K7" i="4"/>
  <c r="L7" i="4"/>
  <c r="M7" i="4"/>
  <c r="N7" i="4"/>
  <c r="O7" i="4"/>
  <c r="P7" i="4"/>
  <c r="Q7" i="4"/>
  <c r="R7" i="4"/>
  <c r="S7" i="4"/>
  <c r="T7" i="4"/>
  <c r="U7" i="4"/>
  <c r="V7" i="4"/>
  <c r="B8" i="4"/>
  <c r="C8" i="4"/>
  <c r="D8" i="4"/>
  <c r="E8" i="4"/>
  <c r="F8" i="4"/>
  <c r="G8" i="4"/>
  <c r="H8" i="4"/>
  <c r="I8" i="4"/>
  <c r="J8" i="4"/>
  <c r="K8" i="4"/>
  <c r="L8" i="4"/>
  <c r="M8" i="4"/>
  <c r="N8" i="4"/>
  <c r="O8" i="4"/>
  <c r="P8" i="4"/>
  <c r="Q8" i="4"/>
  <c r="R8" i="4"/>
  <c r="S8" i="4"/>
  <c r="T8" i="4"/>
  <c r="U8" i="4"/>
  <c r="V8" i="4"/>
  <c r="B9" i="4"/>
  <c r="C9" i="4"/>
  <c r="D9" i="4"/>
  <c r="E9" i="4"/>
  <c r="F9" i="4"/>
  <c r="G9" i="4"/>
  <c r="H9" i="4"/>
  <c r="I9" i="4"/>
  <c r="J9" i="4"/>
  <c r="K9" i="4"/>
  <c r="L9" i="4"/>
  <c r="M9" i="4"/>
  <c r="N9" i="4"/>
  <c r="O9" i="4"/>
  <c r="P9" i="4"/>
  <c r="Q9" i="4"/>
  <c r="R9" i="4"/>
  <c r="S9" i="4"/>
  <c r="T9" i="4"/>
  <c r="U9" i="4"/>
  <c r="V9" i="4"/>
  <c r="B10" i="4"/>
  <c r="C10" i="4"/>
  <c r="D10" i="4"/>
  <c r="E10" i="4"/>
  <c r="F10" i="4"/>
  <c r="G10" i="4"/>
  <c r="H10" i="4"/>
  <c r="I10" i="4"/>
  <c r="J10" i="4"/>
  <c r="K10" i="4"/>
  <c r="L10" i="4"/>
  <c r="M10" i="4"/>
  <c r="N10" i="4"/>
  <c r="O10" i="4"/>
  <c r="P10" i="4"/>
  <c r="Q10" i="4"/>
  <c r="R10" i="4"/>
  <c r="S10" i="4"/>
  <c r="T10" i="4"/>
  <c r="U10" i="4"/>
  <c r="V10" i="4"/>
  <c r="B11" i="4"/>
  <c r="C11" i="4"/>
  <c r="D11" i="4"/>
  <c r="E11" i="4"/>
  <c r="F11" i="4"/>
  <c r="G11" i="4"/>
  <c r="H11" i="4"/>
  <c r="I11" i="4"/>
  <c r="J11" i="4"/>
  <c r="K11" i="4"/>
  <c r="L11" i="4"/>
  <c r="M11" i="4"/>
  <c r="N11" i="4"/>
  <c r="O11" i="4"/>
  <c r="P11" i="4"/>
  <c r="Q11" i="4"/>
  <c r="R11" i="4"/>
  <c r="S11" i="4"/>
  <c r="T11" i="4"/>
  <c r="U11" i="4"/>
  <c r="V11" i="4"/>
  <c r="B12" i="4"/>
  <c r="C12" i="4"/>
  <c r="D12" i="4"/>
  <c r="E12" i="4"/>
  <c r="F12" i="4"/>
  <c r="G12" i="4"/>
  <c r="H12" i="4"/>
  <c r="I12" i="4"/>
  <c r="J12" i="4"/>
  <c r="K12" i="4"/>
  <c r="L12" i="4"/>
  <c r="M12" i="4"/>
  <c r="N12" i="4"/>
  <c r="O12" i="4"/>
  <c r="P12" i="4"/>
  <c r="Q12" i="4"/>
  <c r="R12" i="4"/>
  <c r="S12" i="4"/>
  <c r="T12" i="4"/>
  <c r="U12" i="4"/>
  <c r="V12" i="4"/>
  <c r="B13" i="4"/>
  <c r="C13" i="4"/>
  <c r="D13" i="4"/>
  <c r="E13" i="4"/>
  <c r="F13" i="4"/>
  <c r="G13" i="4"/>
  <c r="H13" i="4"/>
  <c r="I13" i="4"/>
  <c r="J13" i="4"/>
  <c r="K13" i="4"/>
  <c r="L13" i="4"/>
  <c r="M13" i="4"/>
  <c r="N13" i="4"/>
  <c r="O13" i="4"/>
  <c r="P13" i="4"/>
  <c r="Q13" i="4"/>
  <c r="R13" i="4"/>
  <c r="S13" i="4"/>
  <c r="T13" i="4"/>
  <c r="U13" i="4"/>
  <c r="V13" i="4"/>
  <c r="B14" i="4"/>
  <c r="C14" i="4"/>
  <c r="D14" i="4"/>
  <c r="E14" i="4"/>
  <c r="F14" i="4"/>
  <c r="G14" i="4"/>
  <c r="H14" i="4"/>
  <c r="I14" i="4"/>
  <c r="J14" i="4"/>
  <c r="K14" i="4"/>
  <c r="L14" i="4"/>
  <c r="M14" i="4"/>
  <c r="N14" i="4"/>
  <c r="O14" i="4"/>
  <c r="P14" i="4"/>
  <c r="Q14" i="4"/>
  <c r="R14" i="4"/>
  <c r="S14" i="4"/>
  <c r="T14" i="4"/>
  <c r="U14" i="4"/>
  <c r="V14" i="4"/>
  <c r="B15" i="4"/>
  <c r="C15" i="4"/>
  <c r="D15" i="4"/>
  <c r="E15" i="4"/>
  <c r="F15" i="4"/>
  <c r="G15" i="4"/>
  <c r="H15" i="4"/>
  <c r="I15" i="4"/>
  <c r="J15" i="4"/>
  <c r="K15" i="4"/>
  <c r="L15" i="4"/>
  <c r="M15" i="4"/>
  <c r="N15" i="4"/>
  <c r="O15" i="4"/>
  <c r="P15" i="4"/>
  <c r="Q15" i="4"/>
  <c r="R15" i="4"/>
  <c r="S15" i="4"/>
  <c r="T15" i="4"/>
  <c r="U15" i="4"/>
  <c r="V15" i="4"/>
  <c r="B16" i="4"/>
  <c r="C16" i="4"/>
  <c r="D16" i="4"/>
  <c r="E16" i="4"/>
  <c r="F16" i="4"/>
  <c r="G16" i="4"/>
  <c r="H16" i="4"/>
  <c r="I16" i="4"/>
  <c r="J16" i="4"/>
  <c r="K16" i="4"/>
  <c r="L16" i="4"/>
  <c r="M16" i="4"/>
  <c r="N16" i="4"/>
  <c r="O16" i="4"/>
  <c r="P16" i="4"/>
  <c r="Q16" i="4"/>
  <c r="R16" i="4"/>
  <c r="S16" i="4"/>
  <c r="T16" i="4"/>
  <c r="U16" i="4"/>
  <c r="V16" i="4"/>
  <c r="B17" i="4"/>
  <c r="C17" i="4"/>
  <c r="D17" i="4"/>
  <c r="E17" i="4"/>
  <c r="F17" i="4"/>
  <c r="G17" i="4"/>
  <c r="H17" i="4"/>
  <c r="I17" i="4"/>
  <c r="J17" i="4"/>
  <c r="K17" i="4"/>
  <c r="L17" i="4"/>
  <c r="M17" i="4"/>
  <c r="N17" i="4"/>
  <c r="O17" i="4"/>
  <c r="P17" i="4"/>
  <c r="Q17" i="4"/>
  <c r="R17" i="4"/>
  <c r="S17" i="4"/>
  <c r="T17" i="4"/>
  <c r="U17" i="4"/>
  <c r="V17" i="4"/>
  <c r="B18" i="4"/>
  <c r="C18" i="4"/>
  <c r="D18" i="4"/>
  <c r="E18" i="4"/>
  <c r="F18" i="4"/>
  <c r="G18" i="4"/>
  <c r="H18" i="4"/>
  <c r="I18" i="4"/>
  <c r="J18" i="4"/>
  <c r="K18" i="4"/>
  <c r="L18" i="4"/>
  <c r="M18" i="4"/>
  <c r="N18" i="4"/>
  <c r="O18" i="4"/>
  <c r="P18" i="4"/>
  <c r="Q18" i="4"/>
  <c r="R18" i="4"/>
  <c r="S18" i="4"/>
  <c r="T18" i="4"/>
  <c r="U18" i="4"/>
  <c r="V18" i="4"/>
  <c r="H3" i="3"/>
  <c r="H4" i="3"/>
  <c r="F5" i="3"/>
  <c r="G5" i="3"/>
  <c r="H5" i="3"/>
  <c r="B15" i="3"/>
  <c r="B16" i="3"/>
  <c r="B17" i="3"/>
  <c r="B19" i="3"/>
  <c r="B20" i="3"/>
  <c r="B21" i="3"/>
  <c r="B22" i="3"/>
  <c r="B24" i="3"/>
  <c r="B25" i="3"/>
  <c r="B26" i="3"/>
  <c r="B27" i="3"/>
  <c r="C10" i="2"/>
  <c r="D10" i="2"/>
  <c r="E10" i="2"/>
  <c r="F10" i="2"/>
  <c r="F12" i="2" s="1"/>
  <c r="G10" i="2"/>
  <c r="H10" i="2"/>
  <c r="H12" i="2" s="1"/>
  <c r="I10" i="2"/>
  <c r="I12" i="2" s="1"/>
  <c r="J10" i="2"/>
  <c r="J12" i="2" s="1"/>
  <c r="K10" i="2"/>
  <c r="K12" i="2" s="1"/>
  <c r="L10" i="2"/>
  <c r="M10" i="2"/>
  <c r="N10" i="2"/>
  <c r="N12" i="2" s="1"/>
  <c r="O10" i="2"/>
  <c r="P10" i="2"/>
  <c r="Q10" i="2"/>
  <c r="Q12" i="2" s="1"/>
  <c r="R10" i="2"/>
  <c r="R12" i="2" s="1"/>
  <c r="S10" i="2"/>
  <c r="T10" i="2"/>
  <c r="U10" i="2"/>
  <c r="V10" i="2"/>
  <c r="V12" i="2" s="1"/>
  <c r="W10" i="2"/>
  <c r="C12" i="2"/>
  <c r="C13" i="2" s="1"/>
  <c r="D12" i="2"/>
  <c r="E12" i="2"/>
  <c r="L12" i="2"/>
  <c r="M12" i="2"/>
  <c r="P12" i="2"/>
  <c r="S12" i="2"/>
  <c r="T12" i="2"/>
  <c r="U12" i="2"/>
  <c r="C14" i="2"/>
  <c r="Y14" i="2" s="1"/>
  <c r="C15" i="2"/>
  <c r="C26" i="2"/>
  <c r="C28" i="2" s="1"/>
  <c r="D26" i="2"/>
  <c r="D28" i="2" s="1"/>
  <c r="E26" i="2"/>
  <c r="E28" i="2" s="1"/>
  <c r="F26" i="2"/>
  <c r="F28" i="2" s="1"/>
  <c r="G26" i="2"/>
  <c r="G28" i="2" s="1"/>
  <c r="H26" i="2"/>
  <c r="I26" i="2"/>
  <c r="J26" i="2"/>
  <c r="K26" i="2"/>
  <c r="K28" i="2" s="1"/>
  <c r="L26" i="2"/>
  <c r="L28" i="2" s="1"/>
  <c r="M26" i="2"/>
  <c r="M28" i="2" s="1"/>
  <c r="N26" i="2"/>
  <c r="O26" i="2"/>
  <c r="O28" i="2" s="1"/>
  <c r="P26" i="2"/>
  <c r="Q26" i="2"/>
  <c r="R26" i="2"/>
  <c r="S26" i="2"/>
  <c r="S28" i="2" s="1"/>
  <c r="T26" i="2"/>
  <c r="T28" i="2" s="1"/>
  <c r="U26" i="2"/>
  <c r="U28" i="2" s="1"/>
  <c r="V26" i="2"/>
  <c r="V28" i="2" s="1"/>
  <c r="W26" i="2"/>
  <c r="W28" i="2" s="1"/>
  <c r="J28" i="2"/>
  <c r="N28" i="2"/>
  <c r="R28" i="2"/>
  <c r="C30" i="2"/>
  <c r="Y30" i="2" s="1"/>
  <c r="C31" i="2"/>
  <c r="I3" i="1"/>
  <c r="F4" i="1"/>
  <c r="F7" i="1" s="1"/>
  <c r="G4" i="1"/>
  <c r="H4" i="1"/>
  <c r="I4" i="1"/>
  <c r="F6" i="1"/>
  <c r="I6" i="1" s="1"/>
  <c r="I9" i="1" s="1"/>
  <c r="G6" i="1"/>
  <c r="G9" i="1" s="1"/>
  <c r="H6" i="1"/>
  <c r="H9" i="1" s="1"/>
  <c r="D7" i="1"/>
  <c r="E7" i="1"/>
  <c r="G7" i="1"/>
  <c r="H7" i="1"/>
  <c r="F9" i="1"/>
  <c r="D10" i="1"/>
  <c r="D12" i="1" s="1"/>
  <c r="E10" i="1"/>
  <c r="E12" i="1" s="1"/>
  <c r="G10" i="1"/>
  <c r="H10" i="1"/>
  <c r="I16" i="1"/>
  <c r="G12" i="1" l="1"/>
  <c r="D13" i="2"/>
  <c r="H12" i="1"/>
  <c r="E13" i="2"/>
  <c r="F13" i="2" s="1"/>
  <c r="C27" i="2"/>
  <c r="Y4" i="2"/>
  <c r="C29" i="2"/>
  <c r="D29" i="2" s="1"/>
  <c r="E29" i="2" s="1"/>
  <c r="F29" i="2" s="1"/>
  <c r="G29" i="2" s="1"/>
  <c r="I28" i="2"/>
  <c r="P28" i="2"/>
  <c r="H28" i="2"/>
  <c r="W12" i="2"/>
  <c r="O12" i="2"/>
  <c r="G12" i="2"/>
  <c r="Q28" i="2"/>
  <c r="D27" i="2"/>
  <c r="E27" i="2" s="1"/>
  <c r="F27" i="2" s="1"/>
  <c r="G27" i="2" s="1"/>
  <c r="H27" i="2" s="1"/>
  <c r="I27" i="2" s="1"/>
  <c r="J27" i="2" s="1"/>
  <c r="K27" i="2" s="1"/>
  <c r="L27" i="2" s="1"/>
  <c r="M27" i="2" s="1"/>
  <c r="N27" i="2" s="1"/>
  <c r="O27" i="2" s="1"/>
  <c r="P27" i="2" s="1"/>
  <c r="Q27" i="2" s="1"/>
  <c r="R27" i="2" s="1"/>
  <c r="S27" i="2" s="1"/>
  <c r="T27" i="2" s="1"/>
  <c r="U27" i="2" s="1"/>
  <c r="V27" i="2" s="1"/>
  <c r="W27" i="2" s="1"/>
  <c r="C11" i="2"/>
  <c r="Y20" i="2"/>
  <c r="F10" i="1"/>
  <c r="F12" i="1" s="1"/>
  <c r="I7" i="1"/>
  <c r="I10" i="1" s="1"/>
  <c r="I12" i="1" s="1"/>
  <c r="I15" i="1" s="1"/>
  <c r="I18" i="1" s="1"/>
  <c r="G13" i="2" l="1"/>
  <c r="H13" i="2" s="1"/>
  <c r="I13" i="2"/>
  <c r="J13" i="2" s="1"/>
  <c r="K13" i="2" s="1"/>
  <c r="L13" i="2" s="1"/>
  <c r="M13" i="2" s="1"/>
  <c r="N13" i="2" s="1"/>
  <c r="O13" i="2" s="1"/>
  <c r="P13" i="2" s="1"/>
  <c r="Q13" i="2" s="1"/>
  <c r="R13" i="2" s="1"/>
  <c r="S13" i="2" s="1"/>
  <c r="T13" i="2" s="1"/>
  <c r="U13" i="2" s="1"/>
  <c r="V13" i="2" s="1"/>
  <c r="W13" i="2" s="1"/>
  <c r="H29" i="2"/>
  <c r="Y1" i="2"/>
  <c r="Y26" i="2"/>
  <c r="D11" i="2"/>
  <c r="E11" i="2" s="1"/>
  <c r="F11" i="2" s="1"/>
  <c r="G11" i="2" s="1"/>
  <c r="H11" i="2" s="1"/>
  <c r="I11" i="2" s="1"/>
  <c r="J11" i="2" s="1"/>
  <c r="K11" i="2" s="1"/>
  <c r="L11" i="2" s="1"/>
  <c r="M11" i="2" s="1"/>
  <c r="N11" i="2" s="1"/>
  <c r="O11" i="2" s="1"/>
  <c r="P11" i="2" s="1"/>
  <c r="Q11" i="2" s="1"/>
  <c r="R11" i="2" s="1"/>
  <c r="S11" i="2" s="1"/>
  <c r="T11" i="2" s="1"/>
  <c r="U11" i="2" s="1"/>
  <c r="V11" i="2" s="1"/>
  <c r="W11" i="2" s="1"/>
  <c r="Y17" i="2"/>
  <c r="Y18" i="2" l="1"/>
  <c r="Y24" i="2" s="1"/>
  <c r="Y19" i="2"/>
  <c r="Y22" i="2"/>
  <c r="Y10" i="2"/>
  <c r="I29" i="2"/>
  <c r="J29" i="2" s="1"/>
  <c r="K29" i="2" s="1"/>
  <c r="L29" i="2" s="1"/>
  <c r="M29" i="2" s="1"/>
  <c r="N29" i="2" s="1"/>
  <c r="O29" i="2" s="1"/>
  <c r="P29" i="2" s="1"/>
  <c r="Q29" i="2" s="1"/>
  <c r="R29" i="2" s="1"/>
  <c r="S29" i="2" s="1"/>
  <c r="T29" i="2" s="1"/>
  <c r="U29" i="2" s="1"/>
  <c r="V29" i="2" s="1"/>
  <c r="W29" i="2" s="1"/>
  <c r="Y2" i="2"/>
  <c r="Y8" i="2" s="1"/>
  <c r="Y3" i="2"/>
  <c r="Y6" i="2"/>
  <c r="Y12" i="2"/>
  <c r="Y28" i="2" l="1"/>
</calcChain>
</file>

<file path=xl/sharedStrings.xml><?xml version="1.0" encoding="utf-8"?>
<sst xmlns="http://schemas.openxmlformats.org/spreadsheetml/2006/main" count="145" uniqueCount="103">
  <si>
    <t xml:space="preserve"> = Totalt kapitalbehov:</t>
  </si>
  <si>
    <t>Behov av säkerhetskapital</t>
  </si>
  <si>
    <t>Ger behov av anläggningskapital:</t>
  </si>
  <si>
    <t>minus lån od</t>
  </si>
  <si>
    <t>Behov av anläggningskapital, investeringar:</t>
  </si>
  <si>
    <t>Behov av rörelsekapital enligt ovan:</t>
  </si>
  <si>
    <t>tidsmetoden</t>
  </si>
  <si>
    <t>balansräkningsmetoden:</t>
  </si>
  <si>
    <t>(leverantörskrediten minskar)</t>
  </si>
  <si>
    <t>Material</t>
  </si>
  <si>
    <t>(produktion dividerat med 2)</t>
  </si>
  <si>
    <t>Arbete</t>
  </si>
  <si>
    <t>per dag</t>
  </si>
  <si>
    <t>För alla producerade:</t>
  </si>
  <si>
    <t xml:space="preserve">per st </t>
  </si>
  <si>
    <t>I €, SEK ed per styck:</t>
  </si>
  <si>
    <t>I dagar;</t>
  </si>
  <si>
    <t>Totalt</t>
  </si>
  <si>
    <t>Kundkredit</t>
  </si>
  <si>
    <t>Färdiglager</t>
  </si>
  <si>
    <t>Produktion</t>
  </si>
  <si>
    <t>Leverantörs-      kredit</t>
  </si>
  <si>
    <t>Råvarulager</t>
  </si>
  <si>
    <t>(⌀ kassaflöde/⌀ investering)</t>
  </si>
  <si>
    <t>((Grundinvestering + restvärde)/2)</t>
  </si>
  <si>
    <r>
      <rPr>
        <sz val="11"/>
        <color indexed="8"/>
        <rFont val="Symbol"/>
        <family val="1"/>
      </rPr>
      <t>Æ</t>
    </r>
    <r>
      <rPr>
        <sz val="11"/>
        <color theme="1"/>
        <rFont val="Calibri"/>
        <family val="2"/>
        <scheme val="minor"/>
      </rPr>
      <t xml:space="preserve"> genomsnittlig invest</t>
    </r>
  </si>
  <si>
    <t>Investeringens räntabilitet:</t>
  </si>
  <si>
    <t>((summa inbetalningar + summa utbetalningar)/ekonomisk livslängd)</t>
  </si>
  <si>
    <r>
      <rPr>
        <sz val="11"/>
        <color indexed="8"/>
        <rFont val="Symbol"/>
        <family val="1"/>
      </rPr>
      <t>Æ</t>
    </r>
    <r>
      <rPr>
        <sz val="11"/>
        <color theme="1"/>
        <rFont val="Calibri"/>
        <family val="2"/>
        <scheme val="minor"/>
      </rPr>
      <t xml:space="preserve"> kassaflöde per år</t>
    </r>
  </si>
  <si>
    <t>(där summa nuvärde = 0)</t>
  </si>
  <si>
    <t>Ackumulerat</t>
  </si>
  <si>
    <t>Återbetalningstid med ränta:</t>
  </si>
  <si>
    <t>Nuvärde per år</t>
  </si>
  <si>
    <t>(där summan = 0)</t>
  </si>
  <si>
    <t>Återbetalningstid:</t>
  </si>
  <si>
    <t>Summa flöde per år</t>
  </si>
  <si>
    <t>(Annuitet/Grundinvestering)</t>
  </si>
  <si>
    <t>Restvärde, R</t>
  </si>
  <si>
    <t>Annuitetskvot:</t>
  </si>
  <si>
    <t>Kassaflöde 5</t>
  </si>
  <si>
    <t>(Nuvärde/Grundinvestering)</t>
  </si>
  <si>
    <t>Kassaflöde 4</t>
  </si>
  <si>
    <t>Nuvärdekvot:</t>
  </si>
  <si>
    <t>Kassaflöde 3</t>
  </si>
  <si>
    <t>(Nuvärde = 0)</t>
  </si>
  <si>
    <t>Kassaflöde 2</t>
  </si>
  <si>
    <t>Internränta</t>
  </si>
  <si>
    <t>Kassaflöde 1</t>
  </si>
  <si>
    <t>Slutvärde</t>
  </si>
  <si>
    <t>Grundinvestering, G</t>
  </si>
  <si>
    <t>Annuitet</t>
  </si>
  <si>
    <t>Livslängd, n</t>
  </si>
  <si>
    <t>Nuvärde:</t>
  </si>
  <si>
    <t>År</t>
  </si>
  <si>
    <t>Ränta, r</t>
  </si>
  <si>
    <t>MSEK total</t>
  </si>
  <si>
    <t>SEK</t>
  </si>
  <si>
    <t>#</t>
  </si>
  <si>
    <t>(70)</t>
  </si>
  <si>
    <t>(69)</t>
  </si>
  <si>
    <t>MSEK</t>
  </si>
  <si>
    <t>n</t>
  </si>
  <si>
    <t xml:space="preserve">Faktorer för nuvärdesumma (1-(1+r)n)/r  och för annuitet om inverterat r/(1-(1+r)-n) </t>
  </si>
  <si>
    <r>
      <t>Faktorer för nuvärde 1/((1+r)</t>
    </r>
    <r>
      <rPr>
        <vertAlign val="superscript"/>
        <sz val="16"/>
        <color indexed="8"/>
        <rFont val="Arial"/>
        <family val="2"/>
      </rPr>
      <t>n</t>
    </r>
    <r>
      <rPr>
        <sz val="16"/>
        <color indexed="8"/>
        <rFont val="Arial"/>
        <family val="2"/>
      </rPr>
      <t>) och för slutvärde om inverterat (1+r)</t>
    </r>
    <r>
      <rPr>
        <vertAlign val="superscript"/>
        <sz val="16"/>
        <color indexed="8"/>
        <rFont val="Arial"/>
        <family val="2"/>
      </rPr>
      <t>n</t>
    </r>
  </si>
  <si>
    <t>RR</t>
  </si>
  <si>
    <t>Balansräkning</t>
  </si>
  <si>
    <t>Omsättning (Intäkter)</t>
  </si>
  <si>
    <t>Finansiella kostnader</t>
  </si>
  <si>
    <t>Resultat före skatt</t>
  </si>
  <si>
    <t>Årets resultat</t>
  </si>
  <si>
    <t>Lager</t>
  </si>
  <si>
    <t>Omsättningstillgångar</t>
  </si>
  <si>
    <t>Eget kapital</t>
  </si>
  <si>
    <t>Totalt kapital</t>
  </si>
  <si>
    <t>Soliditet</t>
  </si>
  <si>
    <t>Balanslikviditet</t>
  </si>
  <si>
    <t>Vinstmarginal</t>
  </si>
  <si>
    <t>Kapitalomsättningshastighet</t>
  </si>
  <si>
    <t>Resultat per aktie</t>
  </si>
  <si>
    <t>Eget kapital per aktie</t>
  </si>
  <si>
    <t>P/E (price/earnings)</t>
  </si>
  <si>
    <t>Direktavkastning</t>
  </si>
  <si>
    <t>Totalt för alla aktier</t>
  </si>
  <si>
    <t>Eget kapital/Totalt kapital</t>
  </si>
  <si>
    <t>(Omsättningstillgångar - Varulager)/Kortfristiga skulder</t>
  </si>
  <si>
    <t>Omsättningstillgångar/Kortfristiga skulder</t>
  </si>
  <si>
    <t>Resultat före skatt + finansiella kostnader/Genomsnittligt totalt kapital</t>
  </si>
  <si>
    <t>Årets resultat/Genomsnittligt eget kapital</t>
  </si>
  <si>
    <t>Resultat före skatt + finansiella kostnader/Omsättning</t>
  </si>
  <si>
    <t>Omsättning/Genomsnittligt totalt kapital</t>
  </si>
  <si>
    <t>Årets resultat/Antal aktier</t>
  </si>
  <si>
    <t>Eget kapital/Antal aktier</t>
  </si>
  <si>
    <t>Börskurs per aktie/EPS</t>
  </si>
  <si>
    <t>Utdelning per aktie/Börskurs per aktie</t>
  </si>
  <si>
    <t>Atlas Copco år: 2017</t>
  </si>
  <si>
    <t>Föreslagen utdelning:</t>
  </si>
  <si>
    <t>Kortfristiga skulder</t>
  </si>
  <si>
    <t>Kassalikviditet</t>
  </si>
  <si>
    <r>
      <t xml:space="preserve">(56) </t>
    </r>
    <r>
      <rPr>
        <sz val="11"/>
        <color rgb="FF000000"/>
        <rFont val="Calibri"/>
        <family val="2"/>
      </rPr>
      <t>A-aktier</t>
    </r>
  </si>
  <si>
    <r>
      <t xml:space="preserve">(56) </t>
    </r>
    <r>
      <rPr>
        <sz val="11"/>
        <color rgb="FF000000"/>
        <rFont val="Calibri"/>
        <family val="2"/>
      </rPr>
      <t>B-aktier</t>
    </r>
  </si>
  <si>
    <r>
      <t>Räntabilitet på totalt kapital, R</t>
    </r>
    <r>
      <rPr>
        <b/>
        <vertAlign val="subscript"/>
        <sz val="11"/>
        <color indexed="8"/>
        <rFont val="Calibri"/>
        <family val="2"/>
      </rPr>
      <t>T</t>
    </r>
  </si>
  <si>
    <r>
      <t>Räntabilitet på eget kapital, R</t>
    </r>
    <r>
      <rPr>
        <b/>
        <vertAlign val="subscript"/>
        <sz val="11"/>
        <color indexed="8"/>
        <rFont val="Calibri"/>
        <family val="2"/>
      </rPr>
      <t>E</t>
    </r>
  </si>
  <si>
    <t>Fyll i de blå fälten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</si>
</sst>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2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theme="4" tint="0.7999816888943144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Symbol"/>
      <family val="1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8"/>
      <color indexed="8"/>
      <name val="Calibri"/>
      <family val="2"/>
    </font>
    <font>
      <sz val="10"/>
      <color indexed="8"/>
      <name val="Times New Roman"/>
      <family val="1"/>
    </font>
    <font>
      <sz val="9"/>
      <color indexed="8"/>
      <name val="Times New Roman"/>
      <family val="1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18"/>
      <color indexed="8"/>
      <name val="Arial"/>
      <family val="2"/>
    </font>
    <font>
      <sz val="12"/>
      <color indexed="8"/>
      <name val="Arial"/>
      <family val="2"/>
    </font>
    <font>
      <i/>
      <sz val="16"/>
      <color indexed="8"/>
      <name val="Times New Roman"/>
      <family val="1"/>
    </font>
    <font>
      <i/>
      <sz val="16"/>
      <color indexed="8"/>
      <name val="Arial"/>
      <family val="2"/>
    </font>
    <font>
      <sz val="16"/>
      <color indexed="8"/>
      <name val="Arial"/>
      <family val="2"/>
    </font>
    <font>
      <sz val="16"/>
      <color indexed="8"/>
      <name val="Times New Roman"/>
      <family val="1"/>
    </font>
    <font>
      <vertAlign val="superscript"/>
      <sz val="16"/>
      <color indexed="8"/>
      <name val="Arial"/>
      <family val="2"/>
    </font>
    <font>
      <b/>
      <sz val="16"/>
      <color indexed="8"/>
      <name val="Calibri"/>
      <family val="2"/>
    </font>
    <font>
      <u/>
      <sz val="11"/>
      <color indexed="8"/>
      <name val="Calibri"/>
      <family val="2"/>
    </font>
    <font>
      <sz val="11"/>
      <color rgb="FF000000"/>
      <name val="Calibri"/>
      <family val="2"/>
    </font>
    <font>
      <b/>
      <sz val="8"/>
      <color indexed="8"/>
      <name val="Calibri"/>
      <family val="2"/>
    </font>
    <font>
      <b/>
      <vertAlign val="subscript"/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darkGrid"/>
    </fill>
    <fill>
      <patternFill patternType="solid">
        <fgColor indexed="9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5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6" fillId="0" borderId="0" applyNumberFormat="0" applyFill="0" applyBorder="0" applyProtection="0"/>
    <xf numFmtId="0" fontId="10" fillId="0" borderId="0" applyNumberFormat="0" applyFill="0" applyBorder="0" applyProtection="0"/>
  </cellStyleXfs>
  <cellXfs count="143">
    <xf numFmtId="0" fontId="0" fillId="0" borderId="0" xfId="0"/>
    <xf numFmtId="3" fontId="1" fillId="0" borderId="1" xfId="0" applyNumberFormat="1" applyFont="1" applyBorder="1"/>
    <xf numFmtId="0" fontId="1" fillId="0" borderId="2" xfId="0" applyFont="1" applyBorder="1"/>
    <xf numFmtId="0" fontId="1" fillId="0" borderId="3" xfId="0" applyFont="1" applyBorder="1"/>
    <xf numFmtId="3" fontId="0" fillId="0" borderId="0" xfId="0" applyNumberFormat="1"/>
    <xf numFmtId="3" fontId="0" fillId="0" borderId="0" xfId="0" applyNumberFormat="1" applyBorder="1"/>
    <xf numFmtId="0" fontId="0" fillId="0" borderId="5" xfId="0" applyBorder="1"/>
    <xf numFmtId="3" fontId="0" fillId="0" borderId="8" xfId="0" applyNumberFormat="1" applyBorder="1"/>
    <xf numFmtId="3" fontId="0" fillId="0" borderId="9" xfId="0" applyNumberFormat="1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6" xfId="0" applyBorder="1"/>
    <xf numFmtId="0" fontId="0" fillId="0" borderId="7" xfId="0" applyBorder="1"/>
    <xf numFmtId="3" fontId="0" fillId="0" borderId="5" xfId="0" applyNumberFormat="1" applyBorder="1"/>
    <xf numFmtId="0" fontId="0" fillId="0" borderId="0" xfId="0" applyBorder="1"/>
    <xf numFmtId="0" fontId="1" fillId="0" borderId="9" xfId="0" applyFont="1" applyBorder="1"/>
    <xf numFmtId="3" fontId="0" fillId="0" borderId="6" xfId="0" applyNumberFormat="1" applyBorder="1"/>
    <xf numFmtId="3" fontId="0" fillId="0" borderId="7" xfId="0" applyNumberFormat="1" applyBorder="1"/>
    <xf numFmtId="0" fontId="0" fillId="0" borderId="6" xfId="0" applyFill="1" applyBorder="1" applyProtection="1">
      <protection locked="0"/>
    </xf>
    <xf numFmtId="0" fontId="0" fillId="0" borderId="0" xfId="0" applyFill="1" applyBorder="1" applyProtection="1">
      <protection locked="0"/>
    </xf>
    <xf numFmtId="0" fontId="0" fillId="0" borderId="5" xfId="0" applyFill="1" applyBorder="1" applyProtection="1">
      <protection locked="0"/>
    </xf>
    <xf numFmtId="49" fontId="0" fillId="0" borderId="5" xfId="0" applyNumberFormat="1" applyBorder="1" applyAlignment="1">
      <alignment wrapText="1"/>
    </xf>
    <xf numFmtId="49" fontId="0" fillId="0" borderId="8" xfId="0" applyNumberFormat="1" applyBorder="1" applyAlignment="1">
      <alignment wrapText="1"/>
    </xf>
    <xf numFmtId="49" fontId="0" fillId="0" borderId="9" xfId="0" applyNumberFormat="1" applyBorder="1" applyAlignment="1">
      <alignment wrapText="1"/>
    </xf>
    <xf numFmtId="0" fontId="0" fillId="0" borderId="7" xfId="0" applyFill="1" applyBorder="1"/>
    <xf numFmtId="9" fontId="0" fillId="0" borderId="11" xfId="0" applyNumberFormat="1" applyBorder="1"/>
    <xf numFmtId="2" fontId="0" fillId="0" borderId="12" xfId="0" applyNumberFormat="1" applyBorder="1"/>
    <xf numFmtId="3" fontId="0" fillId="2" borderId="0" xfId="0" applyNumberFormat="1" applyFill="1" applyBorder="1"/>
    <xf numFmtId="10" fontId="0" fillId="0" borderId="12" xfId="0" applyNumberFormat="1" applyBorder="1"/>
    <xf numFmtId="3" fontId="0" fillId="0" borderId="1" xfId="0" applyNumberFormat="1" applyBorder="1"/>
    <xf numFmtId="0" fontId="0" fillId="0" borderId="3" xfId="0" applyBorder="1"/>
    <xf numFmtId="0" fontId="0" fillId="2" borderId="0" xfId="0" applyFill="1" applyBorder="1"/>
    <xf numFmtId="9" fontId="0" fillId="2" borderId="8" xfId="0" applyNumberFormat="1" applyFill="1" applyBorder="1"/>
    <xf numFmtId="0" fontId="0" fillId="3" borderId="0" xfId="0" applyFill="1"/>
    <xf numFmtId="0" fontId="7" fillId="0" borderId="0" xfId="1" applyFont="1" applyBorder="1" applyAlignment="1"/>
    <xf numFmtId="0" fontId="8" fillId="0" borderId="0" xfId="1" applyFont="1" applyBorder="1" applyAlignment="1"/>
    <xf numFmtId="0" fontId="8" fillId="0" borderId="0" xfId="1" applyFont="1" applyBorder="1" applyAlignment="1">
      <alignment horizontal="right"/>
    </xf>
    <xf numFmtId="3" fontId="7" fillId="2" borderId="0" xfId="1" applyNumberFormat="1" applyFont="1" applyFill="1" applyBorder="1" applyAlignment="1"/>
    <xf numFmtId="49" fontId="9" fillId="0" borderId="0" xfId="1" applyNumberFormat="1" applyFont="1" applyBorder="1" applyAlignment="1"/>
    <xf numFmtId="0" fontId="10" fillId="0" borderId="0" xfId="2" applyFont="1" applyAlignment="1"/>
    <xf numFmtId="0" fontId="10" fillId="0" borderId="0" xfId="2" applyNumberFormat="1" applyFont="1" applyAlignment="1"/>
    <xf numFmtId="0" fontId="11" fillId="0" borderId="0" xfId="2" applyFont="1" applyAlignment="1"/>
    <xf numFmtId="0" fontId="11" fillId="0" borderId="0" xfId="2" applyNumberFormat="1" applyFont="1" applyAlignment="1"/>
    <xf numFmtId="165" fontId="12" fillId="4" borderId="14" xfId="2" applyNumberFormat="1" applyFont="1" applyFill="1" applyBorder="1" applyAlignment="1"/>
    <xf numFmtId="165" fontId="12" fillId="4" borderId="15" xfId="2" applyNumberFormat="1" applyFont="1" applyFill="1" applyBorder="1" applyAlignment="1"/>
    <xf numFmtId="165" fontId="12" fillId="4" borderId="16" xfId="2" applyNumberFormat="1" applyFont="1" applyFill="1" applyBorder="1" applyAlignment="1"/>
    <xf numFmtId="165" fontId="12" fillId="4" borderId="17" xfId="2" applyNumberFormat="1" applyFont="1" applyFill="1" applyBorder="1" applyAlignment="1"/>
    <xf numFmtId="165" fontId="12" fillId="4" borderId="18" xfId="2" applyNumberFormat="1" applyFont="1" applyFill="1" applyBorder="1" applyAlignment="1"/>
    <xf numFmtId="2" fontId="12" fillId="4" borderId="18" xfId="2" applyNumberFormat="1" applyFont="1" applyFill="1" applyBorder="1" applyAlignment="1"/>
    <xf numFmtId="0" fontId="13" fillId="4" borderId="19" xfId="2" applyNumberFormat="1" applyFont="1" applyFill="1" applyBorder="1" applyAlignment="1"/>
    <xf numFmtId="165" fontId="12" fillId="4" borderId="20" xfId="2" applyNumberFormat="1" applyFont="1" applyFill="1" applyBorder="1" applyAlignment="1"/>
    <xf numFmtId="165" fontId="12" fillId="4" borderId="21" xfId="2" applyNumberFormat="1" applyFont="1" applyFill="1" applyBorder="1" applyAlignment="1"/>
    <xf numFmtId="165" fontId="12" fillId="4" borderId="22" xfId="2" applyNumberFormat="1" applyFont="1" applyFill="1" applyBorder="1" applyAlignment="1"/>
    <xf numFmtId="165" fontId="12" fillId="4" borderId="0" xfId="2" applyNumberFormat="1" applyFont="1" applyFill="1" applyBorder="1" applyAlignment="1"/>
    <xf numFmtId="165" fontId="12" fillId="4" borderId="23" xfId="2" applyNumberFormat="1" applyFont="1" applyFill="1" applyBorder="1" applyAlignment="1"/>
    <xf numFmtId="2" fontId="12" fillId="4" borderId="23" xfId="2" applyNumberFormat="1" applyFont="1" applyFill="1" applyBorder="1" applyAlignment="1"/>
    <xf numFmtId="0" fontId="13" fillId="4" borderId="24" xfId="2" applyNumberFormat="1" applyFont="1" applyFill="1" applyBorder="1" applyAlignment="1"/>
    <xf numFmtId="165" fontId="12" fillId="4" borderId="25" xfId="2" applyNumberFormat="1" applyFont="1" applyFill="1" applyBorder="1" applyAlignment="1"/>
    <xf numFmtId="165" fontId="12" fillId="4" borderId="26" xfId="2" applyNumberFormat="1" applyFont="1" applyFill="1" applyBorder="1" applyAlignment="1"/>
    <xf numFmtId="165" fontId="12" fillId="4" borderId="27" xfId="2" applyNumberFormat="1" applyFont="1" applyFill="1" applyBorder="1" applyAlignment="1"/>
    <xf numFmtId="165" fontId="12" fillId="4" borderId="28" xfId="2" applyNumberFormat="1" applyFont="1" applyFill="1" applyBorder="1" applyAlignment="1"/>
    <xf numFmtId="165" fontId="12" fillId="4" borderId="29" xfId="2" applyNumberFormat="1" applyFont="1" applyFill="1" applyBorder="1" applyAlignment="1"/>
    <xf numFmtId="2" fontId="12" fillId="4" borderId="29" xfId="2" applyNumberFormat="1" applyFont="1" applyFill="1" applyBorder="1" applyAlignment="1"/>
    <xf numFmtId="0" fontId="13" fillId="4" borderId="30" xfId="2" applyNumberFormat="1" applyFont="1" applyFill="1" applyBorder="1" applyAlignment="1"/>
    <xf numFmtId="165" fontId="12" fillId="4" borderId="31" xfId="2" applyNumberFormat="1" applyFont="1" applyFill="1" applyBorder="1" applyAlignment="1"/>
    <xf numFmtId="165" fontId="12" fillId="4" borderId="32" xfId="2" applyNumberFormat="1" applyFont="1" applyFill="1" applyBorder="1" applyAlignment="1"/>
    <xf numFmtId="165" fontId="12" fillId="4" borderId="33" xfId="2" applyNumberFormat="1" applyFont="1" applyFill="1" applyBorder="1" applyAlignment="1"/>
    <xf numFmtId="165" fontId="12" fillId="4" borderId="13" xfId="2" applyNumberFormat="1" applyFont="1" applyFill="1" applyBorder="1" applyAlignment="1"/>
    <xf numFmtId="165" fontId="12" fillId="4" borderId="34" xfId="2" applyNumberFormat="1" applyFont="1" applyFill="1" applyBorder="1" applyAlignment="1"/>
    <xf numFmtId="2" fontId="12" fillId="4" borderId="34" xfId="2" applyNumberFormat="1" applyFont="1" applyFill="1" applyBorder="1" applyAlignment="1"/>
    <xf numFmtId="0" fontId="13" fillId="4" borderId="35" xfId="2" applyNumberFormat="1" applyFont="1" applyFill="1" applyBorder="1" applyAlignment="1"/>
    <xf numFmtId="9" fontId="13" fillId="4" borderId="36" xfId="2" applyNumberFormat="1" applyFont="1" applyFill="1" applyBorder="1" applyAlignment="1"/>
    <xf numFmtId="9" fontId="13" fillId="4" borderId="37" xfId="2" applyNumberFormat="1" applyFont="1" applyFill="1" applyBorder="1" applyAlignment="1"/>
    <xf numFmtId="9" fontId="13" fillId="4" borderId="38" xfId="2" applyNumberFormat="1" applyFont="1" applyFill="1" applyBorder="1" applyAlignment="1"/>
    <xf numFmtId="9" fontId="13" fillId="4" borderId="39" xfId="2" applyNumberFormat="1" applyFont="1" applyFill="1" applyBorder="1" applyAlignment="1"/>
    <xf numFmtId="9" fontId="13" fillId="4" borderId="40" xfId="2" applyNumberFormat="1" applyFont="1" applyFill="1" applyBorder="1" applyAlignment="1"/>
    <xf numFmtId="49" fontId="13" fillId="4" borderId="41" xfId="2" applyNumberFormat="1" applyFont="1" applyFill="1" applyBorder="1" applyAlignment="1">
      <alignment horizontal="center"/>
    </xf>
    <xf numFmtId="0" fontId="10" fillId="4" borderId="42" xfId="2" applyFont="1" applyFill="1" applyBorder="1" applyAlignment="1"/>
    <xf numFmtId="0" fontId="10" fillId="4" borderId="0" xfId="2" applyFont="1" applyFill="1" applyBorder="1" applyAlignment="1"/>
    <xf numFmtId="0" fontId="14" fillId="4" borderId="0" xfId="2" applyFont="1" applyFill="1" applyBorder="1" applyAlignment="1"/>
    <xf numFmtId="49" fontId="15" fillId="4" borderId="43" xfId="2" applyNumberFormat="1" applyFont="1" applyFill="1" applyBorder="1" applyAlignment="1"/>
    <xf numFmtId="0" fontId="12" fillId="4" borderId="18" xfId="2" applyNumberFormat="1" applyFont="1" applyFill="1" applyBorder="1" applyAlignment="1"/>
    <xf numFmtId="0" fontId="12" fillId="4" borderId="23" xfId="2" applyNumberFormat="1" applyFont="1" applyFill="1" applyBorder="1" applyAlignment="1"/>
    <xf numFmtId="0" fontId="12" fillId="4" borderId="29" xfId="2" applyNumberFormat="1" applyFont="1" applyFill="1" applyBorder="1" applyAlignment="1"/>
    <xf numFmtId="0" fontId="12" fillId="4" borderId="34" xfId="2" applyNumberFormat="1" applyFont="1" applyFill="1" applyBorder="1" applyAlignment="1"/>
    <xf numFmtId="9" fontId="13" fillId="4" borderId="44" xfId="2" applyNumberFormat="1" applyFont="1" applyFill="1" applyBorder="1" applyAlignment="1"/>
    <xf numFmtId="9" fontId="13" fillId="4" borderId="45" xfId="2" applyNumberFormat="1" applyFont="1" applyFill="1" applyBorder="1" applyAlignment="1"/>
    <xf numFmtId="9" fontId="13" fillId="4" borderId="46" xfId="2" applyNumberFormat="1" applyFont="1" applyFill="1" applyBorder="1" applyAlignment="1"/>
    <xf numFmtId="9" fontId="13" fillId="4" borderId="47" xfId="2" applyNumberFormat="1" applyFont="1" applyFill="1" applyBorder="1" applyAlignment="1"/>
    <xf numFmtId="9" fontId="13" fillId="4" borderId="48" xfId="2" applyNumberFormat="1" applyFont="1" applyFill="1" applyBorder="1" applyAlignment="1"/>
    <xf numFmtId="49" fontId="13" fillId="4" borderId="49" xfId="2" applyNumberFormat="1" applyFont="1" applyFill="1" applyBorder="1" applyAlignment="1">
      <alignment horizontal="center"/>
    </xf>
    <xf numFmtId="0" fontId="16" fillId="0" borderId="0" xfId="2" applyFont="1" applyAlignment="1"/>
    <xf numFmtId="0" fontId="16" fillId="0" borderId="0" xfId="2" applyNumberFormat="1" applyFont="1" applyAlignment="1"/>
    <xf numFmtId="0" fontId="16" fillId="4" borderId="50" xfId="2" applyFont="1" applyFill="1" applyBorder="1" applyAlignment="1"/>
    <xf numFmtId="0" fontId="16" fillId="4" borderId="17" xfId="2" applyFont="1" applyFill="1" applyBorder="1" applyAlignment="1"/>
    <xf numFmtId="0" fontId="17" fillId="4" borderId="51" xfId="2" applyFont="1" applyFill="1" applyBorder="1" applyAlignment="1"/>
    <xf numFmtId="0" fontId="19" fillId="0" borderId="0" xfId="2" applyFont="1" applyAlignment="1"/>
    <xf numFmtId="0" fontId="19" fillId="0" borderId="0" xfId="2" applyNumberFormat="1" applyFont="1" applyAlignment="1"/>
    <xf numFmtId="49" fontId="18" fillId="4" borderId="43" xfId="2" applyNumberFormat="1" applyFont="1" applyFill="1" applyBorder="1" applyAlignment="1"/>
    <xf numFmtId="0" fontId="19" fillId="4" borderId="0" xfId="2" applyFont="1" applyFill="1" applyBorder="1" applyAlignment="1"/>
    <xf numFmtId="0" fontId="18" fillId="4" borderId="0" xfId="2" applyFont="1" applyFill="1" applyBorder="1" applyAlignment="1"/>
    <xf numFmtId="0" fontId="19" fillId="4" borderId="42" xfId="2" applyFont="1" applyFill="1" applyBorder="1" applyAlignment="1"/>
    <xf numFmtId="0" fontId="19" fillId="0" borderId="0" xfId="2" applyNumberFormat="1" applyFont="1" applyBorder="1" applyAlignment="1"/>
    <xf numFmtId="0" fontId="19" fillId="0" borderId="0" xfId="2" applyFont="1" applyBorder="1" applyAlignment="1"/>
    <xf numFmtId="0" fontId="18" fillId="4" borderId="43" xfId="2" applyFont="1" applyFill="1" applyBorder="1" applyAlignment="1"/>
    <xf numFmtId="49" fontId="24" fillId="0" borderId="0" xfId="1" applyNumberFormat="1" applyFont="1" applyBorder="1" applyAlignment="1"/>
    <xf numFmtId="49" fontId="7" fillId="2" borderId="0" xfId="1" applyNumberFormat="1" applyFont="1" applyFill="1" applyBorder="1" applyAlignment="1"/>
    <xf numFmtId="49" fontId="7" fillId="0" borderId="0" xfId="1" applyNumberFormat="1" applyFont="1" applyBorder="1" applyAlignment="1"/>
    <xf numFmtId="49" fontId="21" fillId="2" borderId="0" xfId="1" applyNumberFormat="1" applyFont="1" applyFill="1" applyBorder="1" applyAlignment="1">
      <alignment vertical="top"/>
    </xf>
    <xf numFmtId="49" fontId="21" fillId="0" borderId="0" xfId="1" applyNumberFormat="1" applyFont="1" applyFill="1" applyBorder="1" applyAlignment="1">
      <alignment vertical="top"/>
    </xf>
    <xf numFmtId="49" fontId="8" fillId="0" borderId="0" xfId="1" applyNumberFormat="1" applyFont="1" applyBorder="1" applyAlignment="1"/>
    <xf numFmtId="0" fontId="7" fillId="0" borderId="0" xfId="1" applyNumberFormat="1" applyFont="1" applyBorder="1" applyAlignment="1"/>
    <xf numFmtId="0" fontId="7" fillId="0" borderId="0" xfId="1" applyNumberFormat="1" applyFont="1" applyBorder="1" applyAlignment="1">
      <alignment horizontal="center"/>
    </xf>
    <xf numFmtId="0" fontId="7" fillId="0" borderId="0" xfId="1" applyNumberFormat="1" applyFont="1" applyFill="1" applyBorder="1" applyAlignment="1">
      <alignment horizontal="center"/>
    </xf>
    <xf numFmtId="4" fontId="7" fillId="2" borderId="0" xfId="1" applyNumberFormat="1" applyFont="1" applyFill="1" applyBorder="1" applyAlignment="1"/>
    <xf numFmtId="3" fontId="7" fillId="0" borderId="0" xfId="1" applyNumberFormat="1" applyFont="1" applyBorder="1" applyAlignment="1"/>
    <xf numFmtId="3" fontId="8" fillId="0" borderId="0" xfId="1" applyNumberFormat="1" applyFont="1" applyBorder="1" applyAlignment="1"/>
    <xf numFmtId="2" fontId="7" fillId="0" borderId="0" xfId="1" applyNumberFormat="1" applyFont="1" applyBorder="1" applyAlignment="1"/>
    <xf numFmtId="49" fontId="23" fillId="0" borderId="0" xfId="1" applyNumberFormat="1" applyFont="1" applyBorder="1" applyAlignment="1"/>
    <xf numFmtId="49" fontId="7" fillId="0" borderId="0" xfId="1" applyNumberFormat="1" applyFont="1" applyBorder="1" applyAlignment="1">
      <alignment horizontal="left"/>
    </xf>
    <xf numFmtId="49" fontId="8" fillId="0" borderId="0" xfId="1" applyNumberFormat="1" applyFont="1" applyBorder="1" applyAlignment="1">
      <alignment horizontal="right"/>
    </xf>
    <xf numFmtId="2" fontId="7" fillId="2" borderId="0" xfId="1" applyNumberFormat="1" applyFont="1" applyFill="1" applyBorder="1" applyAlignment="1">
      <alignment horizontal="right"/>
    </xf>
    <xf numFmtId="164" fontId="7" fillId="0" borderId="0" xfId="1" applyNumberFormat="1" applyFont="1" applyBorder="1" applyAlignment="1"/>
    <xf numFmtId="2" fontId="7" fillId="0" borderId="0" xfId="1" applyNumberFormat="1" applyFont="1" applyBorder="1" applyAlignment="1">
      <alignment horizontal="right"/>
    </xf>
    <xf numFmtId="10" fontId="7" fillId="0" borderId="0" xfId="1" applyNumberFormat="1" applyFont="1" applyBorder="1" applyAlignment="1">
      <alignment horizontal="right"/>
    </xf>
    <xf numFmtId="0" fontId="4" fillId="2" borderId="0" xfId="0" applyFont="1" applyFill="1" applyAlignment="1">
      <alignment horizontal="center" vertical="center"/>
    </xf>
    <xf numFmtId="3" fontId="0" fillId="2" borderId="0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8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0" xfId="0" applyFill="1" applyBorder="1" applyProtection="1">
      <protection locked="0"/>
    </xf>
    <xf numFmtId="3" fontId="0" fillId="2" borderId="0" xfId="0" applyNumberFormat="1" applyFill="1"/>
    <xf numFmtId="3" fontId="1" fillId="5" borderId="0" xfId="0" applyNumberFormat="1" applyFont="1" applyFill="1" applyBorder="1"/>
    <xf numFmtId="3" fontId="1" fillId="5" borderId="6" xfId="0" applyNumberFormat="1" applyFont="1" applyFill="1" applyBorder="1"/>
    <xf numFmtId="3" fontId="1" fillId="5" borderId="8" xfId="0" applyNumberFormat="1" applyFont="1" applyFill="1" applyBorder="1"/>
    <xf numFmtId="3" fontId="2" fillId="5" borderId="4" xfId="0" applyNumberFormat="1" applyFont="1" applyFill="1" applyBorder="1" applyAlignment="1">
      <alignment horizontal="right"/>
    </xf>
    <xf numFmtId="0" fontId="0" fillId="5" borderId="6" xfId="0" applyFill="1" applyBorder="1"/>
    <xf numFmtId="0" fontId="2" fillId="5" borderId="7" xfId="0" applyFont="1" applyFill="1" applyBorder="1" applyAlignment="1">
      <alignment horizontal="right"/>
    </xf>
    <xf numFmtId="3" fontId="1" fillId="5" borderId="7" xfId="0" applyNumberFormat="1" applyFont="1" applyFill="1" applyBorder="1"/>
    <xf numFmtId="0" fontId="3" fillId="5" borderId="6" xfId="0" applyFont="1" applyFill="1" applyBorder="1"/>
    <xf numFmtId="0" fontId="22" fillId="6" borderId="0" xfId="1" applyNumberFormat="1" applyFont="1" applyFill="1" applyBorder="1" applyAlignment="1"/>
  </cellXfs>
  <cellStyles count="3">
    <cellStyle name="Normal" xfId="0" builtinId="0"/>
    <cellStyle name="Normal 2" xfId="1" xr:uid="{036CF396-7B7E-4A2B-AAF8-67B949EBCA53}"/>
    <cellStyle name="Normal 3" xfId="2" xr:uid="{57D8FF9D-FEA4-4726-B18B-8D54218ECF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4BFB39-ECF9-4922-B1B6-A1EDB68E2932}">
  <sheetPr>
    <pageSetUpPr fitToPage="1"/>
  </sheetPr>
  <dimension ref="A1:Z31"/>
  <sheetViews>
    <sheetView tabSelected="1" topLeftCell="A3" workbookViewId="0">
      <selection activeCell="P7" sqref="P7"/>
    </sheetView>
  </sheetViews>
  <sheetFormatPr defaultColWidth="7.44140625" defaultRowHeight="14.4" x14ac:dyDescent="0.3"/>
  <cols>
    <col min="1" max="1" width="11.77734375" customWidth="1"/>
    <col min="2" max="23" width="6.21875" customWidth="1"/>
    <col min="24" max="24" width="24" customWidth="1"/>
    <col min="25" max="25" width="8.77734375" customWidth="1"/>
    <col min="26" max="26" width="10.44140625" bestFit="1" customWidth="1"/>
    <col min="27" max="27" width="16.44140625" bestFit="1" customWidth="1"/>
  </cols>
  <sheetData>
    <row r="1" spans="1:26" x14ac:dyDescent="0.3">
      <c r="A1" s="10" t="s">
        <v>54</v>
      </c>
      <c r="B1" s="33">
        <v>0</v>
      </c>
      <c r="C1" s="9" t="s">
        <v>53</v>
      </c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31" t="s">
        <v>52</v>
      </c>
      <c r="Y1" s="30">
        <f>SUM(C12:W12)</f>
        <v>0</v>
      </c>
      <c r="Z1" s="15"/>
    </row>
    <row r="2" spans="1:26" x14ac:dyDescent="0.3">
      <c r="A2" s="6" t="s">
        <v>51</v>
      </c>
      <c r="B2" s="32"/>
      <c r="C2" s="15">
        <v>0</v>
      </c>
      <c r="D2" s="15">
        <v>1</v>
      </c>
      <c r="E2" s="15">
        <v>2</v>
      </c>
      <c r="F2" s="15">
        <v>3</v>
      </c>
      <c r="G2" s="15">
        <v>4</v>
      </c>
      <c r="H2" s="15">
        <v>5</v>
      </c>
      <c r="I2" s="15">
        <v>6</v>
      </c>
      <c r="J2" s="15">
        <v>7</v>
      </c>
      <c r="K2" s="15">
        <v>8</v>
      </c>
      <c r="L2" s="15">
        <v>9</v>
      </c>
      <c r="M2" s="15">
        <v>10</v>
      </c>
      <c r="N2" s="15">
        <v>11</v>
      </c>
      <c r="O2" s="15">
        <v>12</v>
      </c>
      <c r="P2" s="15">
        <v>13</v>
      </c>
      <c r="Q2" s="15">
        <v>14</v>
      </c>
      <c r="R2" s="15">
        <v>15</v>
      </c>
      <c r="S2" s="15">
        <v>16</v>
      </c>
      <c r="T2" s="15">
        <v>17</v>
      </c>
      <c r="U2" s="15">
        <v>18</v>
      </c>
      <c r="V2" s="15">
        <v>19</v>
      </c>
      <c r="W2" s="15">
        <v>20</v>
      </c>
      <c r="X2" s="31" t="s">
        <v>50</v>
      </c>
      <c r="Y2" s="30" t="e">
        <f>Y1*(i/(1-(1+i)^-years))</f>
        <v>#DIV/0!</v>
      </c>
      <c r="Z2" s="15"/>
    </row>
    <row r="3" spans="1:26" x14ac:dyDescent="0.3">
      <c r="A3" s="6" t="s">
        <v>49</v>
      </c>
      <c r="B3" s="15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31" t="s">
        <v>48</v>
      </c>
      <c r="Y3" s="30">
        <f>Y1*((1+i)^years)</f>
        <v>0</v>
      </c>
      <c r="Z3" s="15"/>
    </row>
    <row r="4" spans="1:26" x14ac:dyDescent="0.3">
      <c r="A4" s="6" t="s">
        <v>47</v>
      </c>
      <c r="B4" s="15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10" t="s">
        <v>46</v>
      </c>
      <c r="Y4" s="29" t="e">
        <f>IRR(C10:W10)</f>
        <v>#NUM!</v>
      </c>
      <c r="Z4" s="15"/>
    </row>
    <row r="5" spans="1:26" x14ac:dyDescent="0.3">
      <c r="A5" s="6" t="s">
        <v>45</v>
      </c>
      <c r="B5" s="15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13" t="s">
        <v>44</v>
      </c>
      <c r="Y5" s="11"/>
      <c r="Z5" s="15"/>
    </row>
    <row r="6" spans="1:26" x14ac:dyDescent="0.3">
      <c r="A6" s="6" t="s">
        <v>43</v>
      </c>
      <c r="B6" s="15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10" t="s">
        <v>42</v>
      </c>
      <c r="Y6" s="27" t="e">
        <f>Y1/(C3*-1)</f>
        <v>#DIV/0!</v>
      </c>
      <c r="Z6" s="15"/>
    </row>
    <row r="7" spans="1:26" x14ac:dyDescent="0.3">
      <c r="A7" s="6" t="s">
        <v>41</v>
      </c>
      <c r="B7" s="15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13" t="s">
        <v>40</v>
      </c>
      <c r="Y7" s="11"/>
      <c r="Z7" s="15"/>
    </row>
    <row r="8" spans="1:26" x14ac:dyDescent="0.3">
      <c r="A8" s="6" t="s">
        <v>39</v>
      </c>
      <c r="B8" s="15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10" t="s">
        <v>38</v>
      </c>
      <c r="Y8" s="27" t="e">
        <f>Y2/(-1*C3)</f>
        <v>#DIV/0!</v>
      </c>
      <c r="Z8" s="15"/>
    </row>
    <row r="9" spans="1:26" x14ac:dyDescent="0.3">
      <c r="A9" s="6" t="s">
        <v>37</v>
      </c>
      <c r="B9" s="15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13" t="s">
        <v>36</v>
      </c>
      <c r="Y9" s="11"/>
      <c r="Z9" s="15"/>
    </row>
    <row r="10" spans="1:26" x14ac:dyDescent="0.3">
      <c r="A10" s="10" t="s">
        <v>35</v>
      </c>
      <c r="B10" s="9"/>
      <c r="C10" s="7">
        <f t="shared" ref="C10:W10" si="0">SUM(C3:C9)</f>
        <v>0</v>
      </c>
      <c r="D10" s="7">
        <f t="shared" si="0"/>
        <v>0</v>
      </c>
      <c r="E10" s="7">
        <f t="shared" si="0"/>
        <v>0</v>
      </c>
      <c r="F10" s="7">
        <f t="shared" si="0"/>
        <v>0</v>
      </c>
      <c r="G10" s="7">
        <f t="shared" si="0"/>
        <v>0</v>
      </c>
      <c r="H10" s="7">
        <f t="shared" si="0"/>
        <v>0</v>
      </c>
      <c r="I10" s="7">
        <f t="shared" si="0"/>
        <v>0</v>
      </c>
      <c r="J10" s="7">
        <f t="shared" si="0"/>
        <v>0</v>
      </c>
      <c r="K10" s="7">
        <f t="shared" si="0"/>
        <v>0</v>
      </c>
      <c r="L10" s="7">
        <f t="shared" si="0"/>
        <v>0</v>
      </c>
      <c r="M10" s="7">
        <f t="shared" si="0"/>
        <v>0</v>
      </c>
      <c r="N10" s="7">
        <f t="shared" si="0"/>
        <v>0</v>
      </c>
      <c r="O10" s="7">
        <f t="shared" si="0"/>
        <v>0</v>
      </c>
      <c r="P10" s="7">
        <f t="shared" si="0"/>
        <v>0</v>
      </c>
      <c r="Q10" s="7">
        <f t="shared" si="0"/>
        <v>0</v>
      </c>
      <c r="R10" s="7">
        <f t="shared" si="0"/>
        <v>0</v>
      </c>
      <c r="S10" s="7">
        <f t="shared" si="0"/>
        <v>0</v>
      </c>
      <c r="T10" s="7">
        <f t="shared" si="0"/>
        <v>0</v>
      </c>
      <c r="U10" s="7">
        <f t="shared" si="0"/>
        <v>0</v>
      </c>
      <c r="V10" s="7">
        <f t="shared" si="0"/>
        <v>0</v>
      </c>
      <c r="W10" s="7">
        <f t="shared" si="0"/>
        <v>0</v>
      </c>
      <c r="X10" s="10" t="s">
        <v>34</v>
      </c>
      <c r="Y10" s="27" t="e">
        <f>COUNTIF(C11:W11,"&lt;0")+ABS(INDEX(C11:W11,,COUNTIF(C11:W11,"&lt;0")))/INDEX(C10:W10,,COUNTIF(C11:W11,"&lt;0")+1)-1</f>
        <v>#VALUE!</v>
      </c>
      <c r="Z10" s="15"/>
    </row>
    <row r="11" spans="1:26" x14ac:dyDescent="0.3">
      <c r="A11" s="13" t="s">
        <v>30</v>
      </c>
      <c r="B11" s="12"/>
      <c r="C11" s="17">
        <f>C10</f>
        <v>0</v>
      </c>
      <c r="D11" s="17">
        <f t="shared" ref="D11:W11" si="1">D10+C11</f>
        <v>0</v>
      </c>
      <c r="E11" s="17">
        <f t="shared" si="1"/>
        <v>0</v>
      </c>
      <c r="F11" s="17">
        <f t="shared" si="1"/>
        <v>0</v>
      </c>
      <c r="G11" s="17">
        <f t="shared" si="1"/>
        <v>0</v>
      </c>
      <c r="H11" s="17">
        <f t="shared" si="1"/>
        <v>0</v>
      </c>
      <c r="I11" s="17">
        <f t="shared" si="1"/>
        <v>0</v>
      </c>
      <c r="J11" s="17">
        <f t="shared" si="1"/>
        <v>0</v>
      </c>
      <c r="K11" s="17">
        <f t="shared" si="1"/>
        <v>0</v>
      </c>
      <c r="L11" s="17">
        <f t="shared" si="1"/>
        <v>0</v>
      </c>
      <c r="M11" s="17">
        <f t="shared" si="1"/>
        <v>0</v>
      </c>
      <c r="N11" s="17">
        <f t="shared" si="1"/>
        <v>0</v>
      </c>
      <c r="O11" s="17">
        <f t="shared" si="1"/>
        <v>0</v>
      </c>
      <c r="P11" s="17">
        <f t="shared" si="1"/>
        <v>0</v>
      </c>
      <c r="Q11" s="17">
        <f t="shared" si="1"/>
        <v>0</v>
      </c>
      <c r="R11" s="17">
        <f t="shared" si="1"/>
        <v>0</v>
      </c>
      <c r="S11" s="17">
        <f t="shared" si="1"/>
        <v>0</v>
      </c>
      <c r="T11" s="17">
        <f t="shared" si="1"/>
        <v>0</v>
      </c>
      <c r="U11" s="17">
        <f t="shared" si="1"/>
        <v>0</v>
      </c>
      <c r="V11" s="17">
        <f t="shared" si="1"/>
        <v>0</v>
      </c>
      <c r="W11" s="17">
        <f t="shared" si="1"/>
        <v>0</v>
      </c>
      <c r="X11" s="13" t="s">
        <v>33</v>
      </c>
      <c r="Y11" s="11"/>
      <c r="Z11" s="15"/>
    </row>
    <row r="12" spans="1:26" x14ac:dyDescent="0.3">
      <c r="A12" s="10" t="s">
        <v>32</v>
      </c>
      <c r="B12" s="9"/>
      <c r="C12" s="7">
        <f>C10</f>
        <v>0</v>
      </c>
      <c r="D12" s="7">
        <f t="shared" ref="D12:W12" si="2">D10*(1/((1+i)^y))</f>
        <v>0</v>
      </c>
      <c r="E12" s="7">
        <f t="shared" si="2"/>
        <v>0</v>
      </c>
      <c r="F12" s="7">
        <f t="shared" si="2"/>
        <v>0</v>
      </c>
      <c r="G12" s="7">
        <f t="shared" si="2"/>
        <v>0</v>
      </c>
      <c r="H12" s="7">
        <f t="shared" si="2"/>
        <v>0</v>
      </c>
      <c r="I12" s="7">
        <f t="shared" si="2"/>
        <v>0</v>
      </c>
      <c r="J12" s="7">
        <f t="shared" si="2"/>
        <v>0</v>
      </c>
      <c r="K12" s="7">
        <f t="shared" si="2"/>
        <v>0</v>
      </c>
      <c r="L12" s="7">
        <f t="shared" si="2"/>
        <v>0</v>
      </c>
      <c r="M12" s="7">
        <f t="shared" si="2"/>
        <v>0</v>
      </c>
      <c r="N12" s="7">
        <f t="shared" si="2"/>
        <v>0</v>
      </c>
      <c r="O12" s="7">
        <f t="shared" si="2"/>
        <v>0</v>
      </c>
      <c r="P12" s="7">
        <f t="shared" si="2"/>
        <v>0</v>
      </c>
      <c r="Q12" s="7">
        <f t="shared" si="2"/>
        <v>0</v>
      </c>
      <c r="R12" s="7">
        <f t="shared" si="2"/>
        <v>0</v>
      </c>
      <c r="S12" s="7">
        <f t="shared" si="2"/>
        <v>0</v>
      </c>
      <c r="T12" s="7">
        <f t="shared" si="2"/>
        <v>0</v>
      </c>
      <c r="U12" s="7">
        <f t="shared" si="2"/>
        <v>0</v>
      </c>
      <c r="V12" s="7">
        <f t="shared" si="2"/>
        <v>0</v>
      </c>
      <c r="W12" s="7">
        <f t="shared" si="2"/>
        <v>0</v>
      </c>
      <c r="X12" s="10" t="s">
        <v>31</v>
      </c>
      <c r="Y12" s="27" t="e">
        <f>COUNTIF(C13:W13,"&lt;0")+ABS(INDEX(C13:W13,,COUNTIF(C13:W13,"&lt;0")))/INDEX(C12:W12,,COUNTIF(C13:W13,"&lt;0")+1)-1</f>
        <v>#VALUE!</v>
      </c>
      <c r="Z12" s="15"/>
    </row>
    <row r="13" spans="1:26" x14ac:dyDescent="0.3">
      <c r="A13" s="13" t="s">
        <v>30</v>
      </c>
      <c r="B13" s="12"/>
      <c r="C13" s="17">
        <f>C12</f>
        <v>0</v>
      </c>
      <c r="D13" s="17">
        <f t="shared" ref="D13:W13" si="3">D12+C13</f>
        <v>0</v>
      </c>
      <c r="E13" s="17">
        <f t="shared" si="3"/>
        <v>0</v>
      </c>
      <c r="F13" s="17">
        <f t="shared" si="3"/>
        <v>0</v>
      </c>
      <c r="G13" s="17">
        <f t="shared" si="3"/>
        <v>0</v>
      </c>
      <c r="H13" s="17">
        <f t="shared" si="3"/>
        <v>0</v>
      </c>
      <c r="I13" s="17">
        <f t="shared" si="3"/>
        <v>0</v>
      </c>
      <c r="J13" s="17">
        <f t="shared" si="3"/>
        <v>0</v>
      </c>
      <c r="K13" s="17">
        <f t="shared" si="3"/>
        <v>0</v>
      </c>
      <c r="L13" s="17">
        <f t="shared" si="3"/>
        <v>0</v>
      </c>
      <c r="M13" s="17">
        <f t="shared" si="3"/>
        <v>0</v>
      </c>
      <c r="N13" s="17">
        <f t="shared" si="3"/>
        <v>0</v>
      </c>
      <c r="O13" s="17">
        <f t="shared" si="3"/>
        <v>0</v>
      </c>
      <c r="P13" s="17">
        <f t="shared" si="3"/>
        <v>0</v>
      </c>
      <c r="Q13" s="17">
        <f t="shared" si="3"/>
        <v>0</v>
      </c>
      <c r="R13" s="17">
        <f t="shared" si="3"/>
        <v>0</v>
      </c>
      <c r="S13" s="17">
        <f t="shared" si="3"/>
        <v>0</v>
      </c>
      <c r="T13" s="17">
        <f t="shared" si="3"/>
        <v>0</v>
      </c>
      <c r="U13" s="17">
        <f t="shared" si="3"/>
        <v>0</v>
      </c>
      <c r="V13" s="17">
        <f t="shared" si="3"/>
        <v>0</v>
      </c>
      <c r="W13" s="17">
        <f t="shared" si="3"/>
        <v>0</v>
      </c>
      <c r="X13" s="13" t="s">
        <v>29</v>
      </c>
      <c r="Y13" s="11"/>
      <c r="Z13" s="15"/>
    </row>
    <row r="14" spans="1:26" x14ac:dyDescent="0.3">
      <c r="A14" s="6" t="s">
        <v>28</v>
      </c>
      <c r="B14" s="15"/>
      <c r="C14" s="5" t="e">
        <f>SUM(D4:W8)/years</f>
        <v>#DIV/0!</v>
      </c>
      <c r="E14" s="15" t="s">
        <v>27</v>
      </c>
      <c r="F14" s="5"/>
      <c r="G14" s="5"/>
      <c r="H14" s="5"/>
      <c r="I14" s="5"/>
      <c r="J14" s="5"/>
      <c r="K14" s="5"/>
      <c r="L14" s="5"/>
      <c r="M14" s="5"/>
      <c r="N14" s="5"/>
      <c r="O14" s="15"/>
      <c r="Q14" s="15"/>
      <c r="R14" s="15"/>
      <c r="S14" s="15"/>
      <c r="T14" s="15"/>
      <c r="U14" s="15"/>
      <c r="V14" s="15"/>
      <c r="W14" s="15"/>
      <c r="X14" s="6" t="s">
        <v>26</v>
      </c>
      <c r="Y14" s="26" t="e">
        <f>(C14/C15)*100%*-1</f>
        <v>#DIV/0!</v>
      </c>
      <c r="Z14" s="15"/>
    </row>
    <row r="15" spans="1:26" x14ac:dyDescent="0.3">
      <c r="A15" s="13" t="s">
        <v>25</v>
      </c>
      <c r="B15" s="12"/>
      <c r="C15" s="17">
        <f>(SUM(C3:W3)+SUM(C9:W9))/2</f>
        <v>0</v>
      </c>
      <c r="D15" s="12"/>
      <c r="E15" s="12" t="s">
        <v>24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25" t="s">
        <v>23</v>
      </c>
      <c r="Y15" s="11"/>
      <c r="Z15" s="15"/>
    </row>
    <row r="16" spans="1:26" x14ac:dyDescent="0.3">
      <c r="A16" s="34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</row>
    <row r="17" spans="1:25" x14ac:dyDescent="0.3">
      <c r="A17" s="10" t="s">
        <v>54</v>
      </c>
      <c r="B17" s="33">
        <v>0</v>
      </c>
      <c r="C17" s="9" t="s">
        <v>53</v>
      </c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31" t="s">
        <v>52</v>
      </c>
      <c r="Y17" s="30">
        <f>SUM(C28:W28)</f>
        <v>0</v>
      </c>
    </row>
    <row r="18" spans="1:25" x14ac:dyDescent="0.3">
      <c r="A18" s="6" t="s">
        <v>51</v>
      </c>
      <c r="B18" s="32"/>
      <c r="C18" s="15">
        <v>0</v>
      </c>
      <c r="D18" s="15">
        <v>1</v>
      </c>
      <c r="E18" s="15">
        <v>2</v>
      </c>
      <c r="F18" s="15">
        <v>3</v>
      </c>
      <c r="G18" s="15">
        <v>4</v>
      </c>
      <c r="H18" s="15">
        <v>5</v>
      </c>
      <c r="I18" s="15">
        <v>6</v>
      </c>
      <c r="J18" s="15">
        <v>7</v>
      </c>
      <c r="K18" s="15">
        <v>8</v>
      </c>
      <c r="L18" s="15">
        <v>9</v>
      </c>
      <c r="M18" s="15">
        <v>10</v>
      </c>
      <c r="N18" s="15">
        <v>11</v>
      </c>
      <c r="O18" s="15">
        <v>12</v>
      </c>
      <c r="P18" s="15">
        <v>13</v>
      </c>
      <c r="Q18" s="15">
        <v>14</v>
      </c>
      <c r="R18" s="15">
        <v>15</v>
      </c>
      <c r="S18" s="15">
        <v>16</v>
      </c>
      <c r="T18" s="15">
        <v>17</v>
      </c>
      <c r="U18" s="15">
        <v>18</v>
      </c>
      <c r="V18" s="15">
        <v>19</v>
      </c>
      <c r="W18" s="15">
        <v>20</v>
      </c>
      <c r="X18" s="31" t="s">
        <v>50</v>
      </c>
      <c r="Y18" s="30" t="e">
        <f>Y17*(ii/(1-(1+ii)^-years2))</f>
        <v>#DIV/0!</v>
      </c>
    </row>
    <row r="19" spans="1:25" x14ac:dyDescent="0.3">
      <c r="A19" s="6" t="s">
        <v>49</v>
      </c>
      <c r="B19" s="15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31" t="s">
        <v>48</v>
      </c>
      <c r="Y19" s="30">
        <f>Y17*((1+ii)^years2)</f>
        <v>0</v>
      </c>
    </row>
    <row r="20" spans="1:25" x14ac:dyDescent="0.3">
      <c r="A20" s="6" t="s">
        <v>47</v>
      </c>
      <c r="B20" s="15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10" t="s">
        <v>46</v>
      </c>
      <c r="Y20" s="29" t="e">
        <f>IRR(C26:W26)</f>
        <v>#NUM!</v>
      </c>
    </row>
    <row r="21" spans="1:25" x14ac:dyDescent="0.3">
      <c r="A21" s="6" t="s">
        <v>45</v>
      </c>
      <c r="B21" s="15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13" t="s">
        <v>44</v>
      </c>
      <c r="Y21" s="11"/>
    </row>
    <row r="22" spans="1:25" x14ac:dyDescent="0.3">
      <c r="A22" s="6" t="s">
        <v>43</v>
      </c>
      <c r="B22" s="15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10" t="s">
        <v>42</v>
      </c>
      <c r="Y22" s="27" t="e">
        <f>Y17/(C19*-1)</f>
        <v>#DIV/0!</v>
      </c>
    </row>
    <row r="23" spans="1:25" x14ac:dyDescent="0.3">
      <c r="A23" s="6" t="s">
        <v>41</v>
      </c>
      <c r="B23" s="15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13" t="s">
        <v>40</v>
      </c>
      <c r="Y23" s="11"/>
    </row>
    <row r="24" spans="1:25" x14ac:dyDescent="0.3">
      <c r="A24" s="6" t="s">
        <v>39</v>
      </c>
      <c r="B24" s="15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10" t="s">
        <v>38</v>
      </c>
      <c r="Y24" s="27" t="e">
        <f>Y18/(-1*C19)</f>
        <v>#DIV/0!</v>
      </c>
    </row>
    <row r="25" spans="1:25" x14ac:dyDescent="0.3">
      <c r="A25" s="6" t="s">
        <v>37</v>
      </c>
      <c r="B25" s="15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13" t="s">
        <v>36</v>
      </c>
      <c r="Y25" s="11"/>
    </row>
    <row r="26" spans="1:25" x14ac:dyDescent="0.3">
      <c r="A26" s="10" t="s">
        <v>35</v>
      </c>
      <c r="B26" s="9"/>
      <c r="C26" s="7">
        <f t="shared" ref="C26:W26" si="4">SUM(C19:C25)</f>
        <v>0</v>
      </c>
      <c r="D26" s="7">
        <f t="shared" si="4"/>
        <v>0</v>
      </c>
      <c r="E26" s="7">
        <f t="shared" si="4"/>
        <v>0</v>
      </c>
      <c r="F26" s="7">
        <f t="shared" si="4"/>
        <v>0</v>
      </c>
      <c r="G26" s="7">
        <f t="shared" si="4"/>
        <v>0</v>
      </c>
      <c r="H26" s="7">
        <f t="shared" si="4"/>
        <v>0</v>
      </c>
      <c r="I26" s="7">
        <f t="shared" si="4"/>
        <v>0</v>
      </c>
      <c r="J26" s="7">
        <f t="shared" si="4"/>
        <v>0</v>
      </c>
      <c r="K26" s="7">
        <f t="shared" si="4"/>
        <v>0</v>
      </c>
      <c r="L26" s="7">
        <f t="shared" si="4"/>
        <v>0</v>
      </c>
      <c r="M26" s="7">
        <f t="shared" si="4"/>
        <v>0</v>
      </c>
      <c r="N26" s="7">
        <f t="shared" si="4"/>
        <v>0</v>
      </c>
      <c r="O26" s="7">
        <f t="shared" si="4"/>
        <v>0</v>
      </c>
      <c r="P26" s="7">
        <f t="shared" si="4"/>
        <v>0</v>
      </c>
      <c r="Q26" s="7">
        <f t="shared" si="4"/>
        <v>0</v>
      </c>
      <c r="R26" s="7">
        <f t="shared" si="4"/>
        <v>0</v>
      </c>
      <c r="S26" s="7">
        <f t="shared" si="4"/>
        <v>0</v>
      </c>
      <c r="T26" s="7">
        <f t="shared" si="4"/>
        <v>0</v>
      </c>
      <c r="U26" s="7">
        <f t="shared" si="4"/>
        <v>0</v>
      </c>
      <c r="V26" s="7">
        <f t="shared" si="4"/>
        <v>0</v>
      </c>
      <c r="W26" s="7">
        <f t="shared" si="4"/>
        <v>0</v>
      </c>
      <c r="X26" s="10" t="s">
        <v>34</v>
      </c>
      <c r="Y26" s="27" t="e">
        <f>COUNTIF(C27:W27,"&lt;0")+ABS(INDEX(C27:W27,,COUNTIF(C27:W27,"&lt;0")))/INDEX(C26:W26,,COUNTIF(C27:W27,"&lt;0")+1)-1</f>
        <v>#VALUE!</v>
      </c>
    </row>
    <row r="27" spans="1:25" x14ac:dyDescent="0.3">
      <c r="A27" s="13" t="s">
        <v>30</v>
      </c>
      <c r="B27" s="12"/>
      <c r="C27" s="17">
        <f>C26</f>
        <v>0</v>
      </c>
      <c r="D27" s="17">
        <f t="shared" ref="D27:W27" si="5">D26+C27</f>
        <v>0</v>
      </c>
      <c r="E27" s="17">
        <f t="shared" si="5"/>
        <v>0</v>
      </c>
      <c r="F27" s="17">
        <f t="shared" si="5"/>
        <v>0</v>
      </c>
      <c r="G27" s="17">
        <f t="shared" si="5"/>
        <v>0</v>
      </c>
      <c r="H27" s="17">
        <f t="shared" si="5"/>
        <v>0</v>
      </c>
      <c r="I27" s="17">
        <f t="shared" si="5"/>
        <v>0</v>
      </c>
      <c r="J27" s="17">
        <f t="shared" si="5"/>
        <v>0</v>
      </c>
      <c r="K27" s="17">
        <f t="shared" si="5"/>
        <v>0</v>
      </c>
      <c r="L27" s="17">
        <f t="shared" si="5"/>
        <v>0</v>
      </c>
      <c r="M27" s="17">
        <f t="shared" si="5"/>
        <v>0</v>
      </c>
      <c r="N27" s="17">
        <f t="shared" si="5"/>
        <v>0</v>
      </c>
      <c r="O27" s="17">
        <f t="shared" si="5"/>
        <v>0</v>
      </c>
      <c r="P27" s="17">
        <f t="shared" si="5"/>
        <v>0</v>
      </c>
      <c r="Q27" s="17">
        <f t="shared" si="5"/>
        <v>0</v>
      </c>
      <c r="R27" s="17">
        <f t="shared" si="5"/>
        <v>0</v>
      </c>
      <c r="S27" s="17">
        <f t="shared" si="5"/>
        <v>0</v>
      </c>
      <c r="T27" s="17">
        <f t="shared" si="5"/>
        <v>0</v>
      </c>
      <c r="U27" s="17">
        <f t="shared" si="5"/>
        <v>0</v>
      </c>
      <c r="V27" s="17">
        <f t="shared" si="5"/>
        <v>0</v>
      </c>
      <c r="W27" s="17">
        <f t="shared" si="5"/>
        <v>0</v>
      </c>
      <c r="X27" s="13" t="s">
        <v>33</v>
      </c>
      <c r="Y27" s="11"/>
    </row>
    <row r="28" spans="1:25" x14ac:dyDescent="0.3">
      <c r="A28" s="10" t="s">
        <v>32</v>
      </c>
      <c r="B28" s="9"/>
      <c r="C28" s="7">
        <f>C26</f>
        <v>0</v>
      </c>
      <c r="D28" s="7">
        <f t="shared" ref="D28:W28" si="6">D26*(1/((1+ii)^y))</f>
        <v>0</v>
      </c>
      <c r="E28" s="7">
        <f t="shared" si="6"/>
        <v>0</v>
      </c>
      <c r="F28" s="7">
        <f t="shared" si="6"/>
        <v>0</v>
      </c>
      <c r="G28" s="7">
        <f t="shared" si="6"/>
        <v>0</v>
      </c>
      <c r="H28" s="7">
        <f t="shared" si="6"/>
        <v>0</v>
      </c>
      <c r="I28" s="7">
        <f t="shared" si="6"/>
        <v>0</v>
      </c>
      <c r="J28" s="7">
        <f t="shared" si="6"/>
        <v>0</v>
      </c>
      <c r="K28" s="7">
        <f t="shared" si="6"/>
        <v>0</v>
      </c>
      <c r="L28" s="7">
        <f t="shared" si="6"/>
        <v>0</v>
      </c>
      <c r="M28" s="7">
        <f t="shared" si="6"/>
        <v>0</v>
      </c>
      <c r="N28" s="7">
        <f t="shared" si="6"/>
        <v>0</v>
      </c>
      <c r="O28" s="7">
        <f t="shared" si="6"/>
        <v>0</v>
      </c>
      <c r="P28" s="7">
        <f t="shared" si="6"/>
        <v>0</v>
      </c>
      <c r="Q28" s="7">
        <f t="shared" si="6"/>
        <v>0</v>
      </c>
      <c r="R28" s="7">
        <f t="shared" si="6"/>
        <v>0</v>
      </c>
      <c r="S28" s="7">
        <f t="shared" si="6"/>
        <v>0</v>
      </c>
      <c r="T28" s="7">
        <f t="shared" si="6"/>
        <v>0</v>
      </c>
      <c r="U28" s="7">
        <f t="shared" si="6"/>
        <v>0</v>
      </c>
      <c r="V28" s="7">
        <f t="shared" si="6"/>
        <v>0</v>
      </c>
      <c r="W28" s="7">
        <f t="shared" si="6"/>
        <v>0</v>
      </c>
      <c r="X28" s="10" t="s">
        <v>31</v>
      </c>
      <c r="Y28" s="27" t="e">
        <f>COUNTIF(C29:W29,"&lt;0")+ABS(INDEX(C29:W29,,COUNTIF(C29:W29,"&lt;0")))/INDEX(C28:W28,,COUNTIF(C29:W29,"&lt;0")+1)-1</f>
        <v>#VALUE!</v>
      </c>
    </row>
    <row r="29" spans="1:25" x14ac:dyDescent="0.3">
      <c r="A29" s="13" t="s">
        <v>30</v>
      </c>
      <c r="B29" s="12"/>
      <c r="C29" s="17">
        <f>C28</f>
        <v>0</v>
      </c>
      <c r="D29" s="17">
        <f t="shared" ref="D29:W29" si="7">D28+C29</f>
        <v>0</v>
      </c>
      <c r="E29" s="17">
        <f t="shared" si="7"/>
        <v>0</v>
      </c>
      <c r="F29" s="17">
        <f t="shared" si="7"/>
        <v>0</v>
      </c>
      <c r="G29" s="17">
        <f t="shared" si="7"/>
        <v>0</v>
      </c>
      <c r="H29" s="17">
        <f t="shared" si="7"/>
        <v>0</v>
      </c>
      <c r="I29" s="17">
        <f t="shared" si="7"/>
        <v>0</v>
      </c>
      <c r="J29" s="17">
        <f t="shared" si="7"/>
        <v>0</v>
      </c>
      <c r="K29" s="17">
        <f t="shared" si="7"/>
        <v>0</v>
      </c>
      <c r="L29" s="17">
        <f t="shared" si="7"/>
        <v>0</v>
      </c>
      <c r="M29" s="17">
        <f t="shared" si="7"/>
        <v>0</v>
      </c>
      <c r="N29" s="17">
        <f t="shared" si="7"/>
        <v>0</v>
      </c>
      <c r="O29" s="17">
        <f t="shared" si="7"/>
        <v>0</v>
      </c>
      <c r="P29" s="17">
        <f t="shared" si="7"/>
        <v>0</v>
      </c>
      <c r="Q29" s="17">
        <f t="shared" si="7"/>
        <v>0</v>
      </c>
      <c r="R29" s="17">
        <f t="shared" si="7"/>
        <v>0</v>
      </c>
      <c r="S29" s="17">
        <f t="shared" si="7"/>
        <v>0</v>
      </c>
      <c r="T29" s="17">
        <f t="shared" si="7"/>
        <v>0</v>
      </c>
      <c r="U29" s="17">
        <f t="shared" si="7"/>
        <v>0</v>
      </c>
      <c r="V29" s="17">
        <f t="shared" si="7"/>
        <v>0</v>
      </c>
      <c r="W29" s="17">
        <f t="shared" si="7"/>
        <v>0</v>
      </c>
      <c r="X29" s="13" t="s">
        <v>29</v>
      </c>
      <c r="Y29" s="11"/>
    </row>
    <row r="30" spans="1:25" x14ac:dyDescent="0.3">
      <c r="A30" s="6" t="s">
        <v>28</v>
      </c>
      <c r="B30" s="15"/>
      <c r="C30" s="5" t="e">
        <f>SUM(D20:W24)/years2</f>
        <v>#DIV/0!</v>
      </c>
      <c r="E30" s="15" t="s">
        <v>27</v>
      </c>
      <c r="F30" s="5"/>
      <c r="G30" s="5"/>
      <c r="H30" s="5"/>
      <c r="I30" s="5"/>
      <c r="J30" s="5"/>
      <c r="K30" s="5"/>
      <c r="L30" s="5"/>
      <c r="M30" s="5"/>
      <c r="N30" s="5"/>
      <c r="O30" s="15"/>
      <c r="Q30" s="15"/>
      <c r="R30" s="15"/>
      <c r="S30" s="15"/>
      <c r="T30" s="15"/>
      <c r="U30" s="15"/>
      <c r="V30" s="15"/>
      <c r="W30" s="15"/>
      <c r="X30" s="6" t="s">
        <v>26</v>
      </c>
      <c r="Y30" s="26" t="e">
        <f>(C30/C31)*100%*-1</f>
        <v>#DIV/0!</v>
      </c>
    </row>
    <row r="31" spans="1:25" x14ac:dyDescent="0.3">
      <c r="A31" s="13" t="s">
        <v>25</v>
      </c>
      <c r="B31" s="12"/>
      <c r="C31" s="17">
        <f>(SUM(C19:W19)+SUM(C25:W25))/2</f>
        <v>0</v>
      </c>
      <c r="D31" s="12"/>
      <c r="E31" s="12" t="s">
        <v>24</v>
      </c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25" t="s">
        <v>23</v>
      </c>
      <c r="Y31" s="11"/>
    </row>
  </sheetData>
  <pageMargins left="0.7" right="0.7" top="0.75" bottom="0.75" header="0.3" footer="0.3"/>
  <pageSetup paperSize="9" scale="75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D5A763-0FE6-46EF-959E-9B0566DDF3A6}">
  <dimension ref="A1:IV18"/>
  <sheetViews>
    <sheetView showGridLines="0" workbookViewId="0">
      <selection activeCell="F24" sqref="F24"/>
    </sheetView>
  </sheetViews>
  <sheetFormatPr defaultColWidth="2.5546875" defaultRowHeight="10.95" customHeight="1" x14ac:dyDescent="0.25"/>
  <cols>
    <col min="1" max="1" width="4" style="41" customWidth="1"/>
    <col min="2" max="2" width="5" style="41" bestFit="1" customWidth="1"/>
    <col min="3" max="22" width="7" style="41" bestFit="1" customWidth="1"/>
    <col min="23" max="256" width="2.5546875" style="41" customWidth="1"/>
    <col min="257" max="16384" width="2.5546875" style="40"/>
  </cols>
  <sheetData>
    <row r="1" spans="1:256" s="104" customFormat="1" ht="23.4" x14ac:dyDescent="0.4">
      <c r="A1" s="99" t="s">
        <v>63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1"/>
      <c r="S1" s="100"/>
      <c r="T1" s="100"/>
      <c r="U1" s="100"/>
      <c r="V1" s="102"/>
      <c r="W1" s="103"/>
      <c r="X1" s="103"/>
      <c r="Y1" s="103"/>
      <c r="Z1" s="103"/>
      <c r="AA1" s="103"/>
      <c r="AB1" s="103"/>
      <c r="AC1" s="103"/>
      <c r="AD1" s="103"/>
      <c r="AE1" s="103"/>
      <c r="AF1" s="103"/>
      <c r="AG1" s="103"/>
      <c r="AH1" s="103"/>
      <c r="AI1" s="103"/>
      <c r="AJ1" s="103"/>
      <c r="AK1" s="103"/>
      <c r="AL1" s="103"/>
      <c r="AM1" s="103"/>
      <c r="AN1" s="103"/>
      <c r="AO1" s="103"/>
      <c r="AP1" s="103"/>
      <c r="AQ1" s="103"/>
      <c r="AR1" s="103"/>
      <c r="AS1" s="103"/>
      <c r="AT1" s="103"/>
      <c r="AU1" s="103"/>
      <c r="AV1" s="103"/>
      <c r="AW1" s="103"/>
      <c r="AX1" s="103"/>
      <c r="AY1" s="103"/>
      <c r="AZ1" s="103"/>
      <c r="BA1" s="103"/>
      <c r="BB1" s="103"/>
      <c r="BC1" s="103"/>
      <c r="BD1" s="103"/>
      <c r="BE1" s="103"/>
      <c r="BF1" s="103"/>
      <c r="BG1" s="103"/>
      <c r="BH1" s="103"/>
      <c r="BI1" s="103"/>
      <c r="BJ1" s="103"/>
      <c r="BK1" s="103"/>
      <c r="BL1" s="103"/>
      <c r="BM1" s="103"/>
      <c r="BN1" s="103"/>
      <c r="BO1" s="103"/>
      <c r="BP1" s="103"/>
      <c r="BQ1" s="103"/>
      <c r="BR1" s="103"/>
      <c r="BS1" s="103"/>
      <c r="BT1" s="103"/>
      <c r="BU1" s="103"/>
      <c r="BV1" s="103"/>
      <c r="BW1" s="103"/>
      <c r="BX1" s="103"/>
      <c r="BY1" s="103"/>
      <c r="BZ1" s="103"/>
      <c r="CA1" s="103"/>
      <c r="CB1" s="103"/>
      <c r="CC1" s="103"/>
      <c r="CD1" s="103"/>
      <c r="CE1" s="103"/>
      <c r="CF1" s="103"/>
      <c r="CG1" s="103"/>
      <c r="CH1" s="103"/>
      <c r="CI1" s="103"/>
      <c r="CJ1" s="103"/>
      <c r="CK1" s="103"/>
      <c r="CL1" s="103"/>
      <c r="CM1" s="103"/>
      <c r="CN1" s="103"/>
      <c r="CO1" s="103"/>
      <c r="CP1" s="103"/>
      <c r="CQ1" s="103"/>
      <c r="CR1" s="103"/>
      <c r="CS1" s="103"/>
      <c r="CT1" s="103"/>
      <c r="CU1" s="103"/>
      <c r="CV1" s="103"/>
      <c r="CW1" s="103"/>
      <c r="CX1" s="103"/>
      <c r="CY1" s="103"/>
      <c r="CZ1" s="103"/>
      <c r="DA1" s="103"/>
      <c r="DB1" s="103"/>
      <c r="DC1" s="103"/>
      <c r="DD1" s="103"/>
      <c r="DE1" s="103"/>
      <c r="DF1" s="103"/>
      <c r="DG1" s="103"/>
      <c r="DH1" s="103"/>
      <c r="DI1" s="103"/>
      <c r="DJ1" s="103"/>
      <c r="DK1" s="103"/>
      <c r="DL1" s="103"/>
      <c r="DM1" s="103"/>
      <c r="DN1" s="103"/>
      <c r="DO1" s="103"/>
      <c r="DP1" s="103"/>
      <c r="DQ1" s="103"/>
      <c r="DR1" s="103"/>
      <c r="DS1" s="103"/>
      <c r="DT1" s="103"/>
      <c r="DU1" s="103"/>
      <c r="DV1" s="103"/>
      <c r="DW1" s="103"/>
      <c r="DX1" s="103"/>
      <c r="DY1" s="103"/>
      <c r="DZ1" s="103"/>
      <c r="EA1" s="103"/>
      <c r="EB1" s="103"/>
      <c r="EC1" s="103"/>
      <c r="ED1" s="103"/>
      <c r="EE1" s="103"/>
      <c r="EF1" s="103"/>
      <c r="EG1" s="103"/>
      <c r="EH1" s="103"/>
      <c r="EI1" s="103"/>
      <c r="EJ1" s="103"/>
      <c r="EK1" s="103"/>
      <c r="EL1" s="103"/>
      <c r="EM1" s="103"/>
      <c r="EN1" s="103"/>
      <c r="EO1" s="103"/>
      <c r="EP1" s="103"/>
      <c r="EQ1" s="103"/>
      <c r="ER1" s="103"/>
      <c r="ES1" s="103"/>
      <c r="ET1" s="103"/>
      <c r="EU1" s="103"/>
      <c r="EV1" s="103"/>
      <c r="EW1" s="103"/>
      <c r="EX1" s="103"/>
      <c r="EY1" s="103"/>
      <c r="EZ1" s="103"/>
      <c r="FA1" s="103"/>
      <c r="FB1" s="103"/>
      <c r="FC1" s="103"/>
      <c r="FD1" s="103"/>
      <c r="FE1" s="103"/>
      <c r="FF1" s="103"/>
      <c r="FG1" s="103"/>
      <c r="FH1" s="103"/>
      <c r="FI1" s="103"/>
      <c r="FJ1" s="103"/>
      <c r="FK1" s="103"/>
      <c r="FL1" s="103"/>
      <c r="FM1" s="103"/>
      <c r="FN1" s="103"/>
      <c r="FO1" s="103"/>
      <c r="FP1" s="103"/>
      <c r="FQ1" s="103"/>
      <c r="FR1" s="103"/>
      <c r="FS1" s="103"/>
      <c r="FT1" s="103"/>
      <c r="FU1" s="103"/>
      <c r="FV1" s="103"/>
      <c r="FW1" s="103"/>
      <c r="FX1" s="103"/>
      <c r="FY1" s="103"/>
      <c r="FZ1" s="103"/>
      <c r="GA1" s="103"/>
      <c r="GB1" s="103"/>
      <c r="GC1" s="103"/>
      <c r="GD1" s="103"/>
      <c r="GE1" s="103"/>
      <c r="GF1" s="103"/>
      <c r="GG1" s="103"/>
      <c r="GH1" s="103"/>
      <c r="GI1" s="103"/>
      <c r="GJ1" s="103"/>
      <c r="GK1" s="103"/>
      <c r="GL1" s="103"/>
      <c r="GM1" s="103"/>
      <c r="GN1" s="103"/>
      <c r="GO1" s="103"/>
      <c r="GP1" s="103"/>
      <c r="GQ1" s="103"/>
      <c r="GR1" s="103"/>
      <c r="GS1" s="103"/>
      <c r="GT1" s="103"/>
      <c r="GU1" s="103"/>
      <c r="GV1" s="103"/>
      <c r="GW1" s="103"/>
      <c r="GX1" s="103"/>
      <c r="GY1" s="103"/>
      <c r="GZ1" s="103"/>
      <c r="HA1" s="103"/>
      <c r="HB1" s="103"/>
      <c r="HC1" s="103"/>
      <c r="HD1" s="103"/>
      <c r="HE1" s="103"/>
      <c r="HF1" s="103"/>
      <c r="HG1" s="103"/>
      <c r="HH1" s="103"/>
      <c r="HI1" s="103"/>
      <c r="HJ1" s="103"/>
      <c r="HK1" s="103"/>
      <c r="HL1" s="103"/>
      <c r="HM1" s="103"/>
      <c r="HN1" s="103"/>
      <c r="HO1" s="103"/>
      <c r="HP1" s="103"/>
      <c r="HQ1" s="103"/>
      <c r="HR1" s="103"/>
      <c r="HS1" s="103"/>
      <c r="HT1" s="103"/>
      <c r="HU1" s="103"/>
      <c r="HV1" s="103"/>
      <c r="HW1" s="103"/>
      <c r="HX1" s="103"/>
      <c r="HY1" s="103"/>
      <c r="HZ1" s="103"/>
      <c r="IA1" s="103"/>
      <c r="IB1" s="103"/>
      <c r="IC1" s="103"/>
      <c r="ID1" s="103"/>
      <c r="IE1" s="103"/>
      <c r="IF1" s="103"/>
      <c r="IG1" s="103"/>
      <c r="IH1" s="103"/>
      <c r="II1" s="103"/>
      <c r="IJ1" s="103"/>
      <c r="IK1" s="103"/>
      <c r="IL1" s="103"/>
      <c r="IM1" s="103"/>
      <c r="IN1" s="103"/>
      <c r="IO1" s="103"/>
      <c r="IP1" s="103"/>
      <c r="IQ1" s="103"/>
      <c r="IR1" s="103"/>
      <c r="IS1" s="103"/>
      <c r="IT1" s="103"/>
      <c r="IU1" s="103"/>
      <c r="IV1" s="103"/>
    </row>
    <row r="2" spans="1:256" ht="24" customHeight="1" x14ac:dyDescent="0.4">
      <c r="A2" s="81"/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80"/>
      <c r="S2" s="79"/>
      <c r="T2" s="79"/>
      <c r="U2" s="79"/>
      <c r="V2" s="78"/>
    </row>
    <row r="3" spans="1:256" s="42" customFormat="1" ht="13.8" customHeight="1" x14ac:dyDescent="0.25">
      <c r="A3" s="77" t="s">
        <v>61</v>
      </c>
      <c r="B3" s="76">
        <v>0</v>
      </c>
      <c r="C3" s="75">
        <v>0.01</v>
      </c>
      <c r="D3" s="75">
        <v>0.02</v>
      </c>
      <c r="E3" s="75">
        <v>0.03</v>
      </c>
      <c r="F3" s="74">
        <v>0.04</v>
      </c>
      <c r="G3" s="76">
        <v>0.05</v>
      </c>
      <c r="H3" s="75">
        <v>0.06</v>
      </c>
      <c r="I3" s="75">
        <v>7.0000000000000007E-2</v>
      </c>
      <c r="J3" s="75">
        <v>0.08</v>
      </c>
      <c r="K3" s="74">
        <v>0.09</v>
      </c>
      <c r="L3" s="76">
        <v>0.1</v>
      </c>
      <c r="M3" s="75">
        <v>0.11</v>
      </c>
      <c r="N3" s="75">
        <v>0.12</v>
      </c>
      <c r="O3" s="75">
        <v>0.13</v>
      </c>
      <c r="P3" s="74">
        <v>0.14000000000000001</v>
      </c>
      <c r="Q3" s="76">
        <v>0.15</v>
      </c>
      <c r="R3" s="75">
        <v>0.16</v>
      </c>
      <c r="S3" s="75">
        <v>0.17</v>
      </c>
      <c r="T3" s="74">
        <v>0.18</v>
      </c>
      <c r="U3" s="73">
        <v>0.2</v>
      </c>
      <c r="V3" s="72">
        <v>0.25</v>
      </c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  <c r="AM3" s="43"/>
      <c r="AN3" s="43"/>
      <c r="AO3" s="43"/>
      <c r="AP3" s="43"/>
      <c r="AQ3" s="43"/>
      <c r="AR3" s="43"/>
      <c r="AS3" s="43"/>
      <c r="AT3" s="43"/>
      <c r="AU3" s="43"/>
      <c r="AV3" s="43"/>
      <c r="AW3" s="43"/>
      <c r="AX3" s="43"/>
      <c r="AY3" s="43"/>
      <c r="AZ3" s="43"/>
      <c r="BA3" s="43"/>
      <c r="BB3" s="43"/>
      <c r="BC3" s="43"/>
      <c r="BD3" s="43"/>
      <c r="BE3" s="43"/>
      <c r="BF3" s="43"/>
      <c r="BG3" s="43"/>
      <c r="BH3" s="43"/>
      <c r="BI3" s="43"/>
      <c r="BJ3" s="43"/>
      <c r="BK3" s="43"/>
      <c r="BL3" s="43"/>
      <c r="BM3" s="43"/>
      <c r="BN3" s="43"/>
      <c r="BO3" s="43"/>
      <c r="BP3" s="43"/>
      <c r="BQ3" s="43"/>
      <c r="BR3" s="43"/>
      <c r="BS3" s="43"/>
      <c r="BT3" s="43"/>
      <c r="BU3" s="43"/>
      <c r="BV3" s="43"/>
      <c r="BW3" s="43"/>
      <c r="BX3" s="43"/>
      <c r="BY3" s="43"/>
      <c r="BZ3" s="43"/>
      <c r="CA3" s="43"/>
      <c r="CB3" s="43"/>
      <c r="CC3" s="43"/>
      <c r="CD3" s="43"/>
      <c r="CE3" s="43"/>
      <c r="CF3" s="43"/>
      <c r="CG3" s="43"/>
      <c r="CH3" s="43"/>
      <c r="CI3" s="43"/>
      <c r="CJ3" s="43"/>
      <c r="CK3" s="43"/>
      <c r="CL3" s="43"/>
      <c r="CM3" s="43"/>
      <c r="CN3" s="43"/>
      <c r="CO3" s="43"/>
      <c r="CP3" s="43"/>
      <c r="CQ3" s="43"/>
      <c r="CR3" s="43"/>
      <c r="CS3" s="43"/>
      <c r="CT3" s="43"/>
      <c r="CU3" s="43"/>
      <c r="CV3" s="43"/>
      <c r="CW3" s="43"/>
      <c r="CX3" s="43"/>
      <c r="CY3" s="43"/>
      <c r="CZ3" s="43"/>
      <c r="DA3" s="43"/>
      <c r="DB3" s="43"/>
      <c r="DC3" s="43"/>
      <c r="DD3" s="43"/>
      <c r="DE3" s="43"/>
      <c r="DF3" s="43"/>
      <c r="DG3" s="43"/>
      <c r="DH3" s="43"/>
      <c r="DI3" s="43"/>
      <c r="DJ3" s="43"/>
      <c r="DK3" s="43"/>
      <c r="DL3" s="43"/>
      <c r="DM3" s="43"/>
      <c r="DN3" s="43"/>
      <c r="DO3" s="43"/>
      <c r="DP3" s="43"/>
      <c r="DQ3" s="43"/>
      <c r="DR3" s="43"/>
      <c r="DS3" s="43"/>
      <c r="DT3" s="43"/>
      <c r="DU3" s="43"/>
      <c r="DV3" s="43"/>
      <c r="DW3" s="43"/>
      <c r="DX3" s="43"/>
      <c r="DY3" s="43"/>
      <c r="DZ3" s="43"/>
      <c r="EA3" s="43"/>
      <c r="EB3" s="43"/>
      <c r="EC3" s="43"/>
      <c r="ED3" s="43"/>
      <c r="EE3" s="43"/>
      <c r="EF3" s="43"/>
      <c r="EG3" s="43"/>
      <c r="EH3" s="43"/>
      <c r="EI3" s="43"/>
      <c r="EJ3" s="43"/>
      <c r="EK3" s="43"/>
      <c r="EL3" s="43"/>
      <c r="EM3" s="43"/>
      <c r="EN3" s="43"/>
      <c r="EO3" s="43"/>
      <c r="EP3" s="43"/>
      <c r="EQ3" s="43"/>
      <c r="ER3" s="43"/>
      <c r="ES3" s="43"/>
      <c r="ET3" s="43"/>
      <c r="EU3" s="43"/>
      <c r="EV3" s="43"/>
      <c r="EW3" s="43"/>
      <c r="EX3" s="43"/>
      <c r="EY3" s="43"/>
      <c r="EZ3" s="43"/>
      <c r="FA3" s="43"/>
      <c r="FB3" s="43"/>
      <c r="FC3" s="43"/>
      <c r="FD3" s="43"/>
      <c r="FE3" s="43"/>
      <c r="FF3" s="43"/>
      <c r="FG3" s="43"/>
      <c r="FH3" s="43"/>
      <c r="FI3" s="43"/>
      <c r="FJ3" s="43"/>
      <c r="FK3" s="43"/>
      <c r="FL3" s="43"/>
      <c r="FM3" s="43"/>
      <c r="FN3" s="43"/>
      <c r="FO3" s="43"/>
      <c r="FP3" s="43"/>
      <c r="FQ3" s="43"/>
      <c r="FR3" s="43"/>
      <c r="FS3" s="43"/>
      <c r="FT3" s="43"/>
      <c r="FU3" s="43"/>
      <c r="FV3" s="43"/>
      <c r="FW3" s="43"/>
      <c r="FX3" s="43"/>
      <c r="FY3" s="43"/>
      <c r="FZ3" s="43"/>
      <c r="GA3" s="43"/>
      <c r="GB3" s="43"/>
      <c r="GC3" s="43"/>
      <c r="GD3" s="43"/>
      <c r="GE3" s="43"/>
      <c r="GF3" s="43"/>
      <c r="GG3" s="43"/>
      <c r="GH3" s="43"/>
      <c r="GI3" s="43"/>
      <c r="GJ3" s="43"/>
      <c r="GK3" s="43"/>
      <c r="GL3" s="43"/>
      <c r="GM3" s="43"/>
      <c r="GN3" s="43"/>
      <c r="GO3" s="43"/>
      <c r="GP3" s="43"/>
      <c r="GQ3" s="43"/>
      <c r="GR3" s="43"/>
      <c r="GS3" s="43"/>
      <c r="GT3" s="43"/>
      <c r="GU3" s="43"/>
      <c r="GV3" s="43"/>
      <c r="GW3" s="43"/>
      <c r="GX3" s="43"/>
      <c r="GY3" s="43"/>
      <c r="GZ3" s="43"/>
      <c r="HA3" s="43"/>
      <c r="HB3" s="43"/>
      <c r="HC3" s="43"/>
      <c r="HD3" s="43"/>
      <c r="HE3" s="43"/>
      <c r="HF3" s="43"/>
      <c r="HG3" s="43"/>
      <c r="HH3" s="43"/>
      <c r="HI3" s="43"/>
      <c r="HJ3" s="43"/>
      <c r="HK3" s="43"/>
      <c r="HL3" s="43"/>
      <c r="HM3" s="43"/>
      <c r="HN3" s="43"/>
      <c r="HO3" s="43"/>
      <c r="HP3" s="43"/>
      <c r="HQ3" s="43"/>
      <c r="HR3" s="43"/>
      <c r="HS3" s="43"/>
      <c r="HT3" s="43"/>
      <c r="HU3" s="43"/>
      <c r="HV3" s="43"/>
      <c r="HW3" s="43"/>
      <c r="HX3" s="43"/>
      <c r="HY3" s="43"/>
      <c r="HZ3" s="43"/>
      <c r="IA3" s="43"/>
      <c r="IB3" s="43"/>
      <c r="IC3" s="43"/>
      <c r="ID3" s="43"/>
      <c r="IE3" s="43"/>
      <c r="IF3" s="43"/>
      <c r="IG3" s="43"/>
      <c r="IH3" s="43"/>
      <c r="II3" s="43"/>
      <c r="IJ3" s="43"/>
      <c r="IK3" s="43"/>
      <c r="IL3" s="43"/>
      <c r="IM3" s="43"/>
      <c r="IN3" s="43"/>
      <c r="IO3" s="43"/>
      <c r="IP3" s="43"/>
      <c r="IQ3" s="43"/>
      <c r="IR3" s="43"/>
      <c r="IS3" s="43"/>
      <c r="IT3" s="43"/>
      <c r="IU3" s="43"/>
      <c r="IV3" s="43"/>
    </row>
    <row r="4" spans="1:256" s="42" customFormat="1" ht="13.8" customHeight="1" x14ac:dyDescent="0.25">
      <c r="A4" s="57">
        <v>1</v>
      </c>
      <c r="B4" s="56">
        <f t="shared" ref="B4:K18" si="0">1/((1+$B$3:$V$3)^$A$4:$A$18)</f>
        <v>1</v>
      </c>
      <c r="C4" s="54">
        <f t="shared" si="0"/>
        <v>0.99009900990099009</v>
      </c>
      <c r="D4" s="54">
        <f t="shared" si="0"/>
        <v>0.98039215686274506</v>
      </c>
      <c r="E4" s="54">
        <f t="shared" si="0"/>
        <v>0.970873786407767</v>
      </c>
      <c r="F4" s="53">
        <f t="shared" si="0"/>
        <v>0.96153846153846145</v>
      </c>
      <c r="G4" s="55">
        <f t="shared" si="0"/>
        <v>0.95238095238095233</v>
      </c>
      <c r="H4" s="54">
        <f t="shared" si="0"/>
        <v>0.94339622641509424</v>
      </c>
      <c r="I4" s="54">
        <f t="shared" si="0"/>
        <v>0.93457943925233644</v>
      </c>
      <c r="J4" s="54">
        <f t="shared" si="0"/>
        <v>0.92592592592592582</v>
      </c>
      <c r="K4" s="53">
        <f t="shared" si="0"/>
        <v>0.9174311926605504</v>
      </c>
      <c r="L4" s="55">
        <f t="shared" ref="L4:V18" si="1">1/((1+$B$3:$V$3)^$A$4:$A$18)</f>
        <v>0.90909090909090906</v>
      </c>
      <c r="M4" s="54">
        <f t="shared" si="1"/>
        <v>0.9009009009009008</v>
      </c>
      <c r="N4" s="54">
        <f t="shared" si="1"/>
        <v>0.89285714285714279</v>
      </c>
      <c r="O4" s="54">
        <f t="shared" si="1"/>
        <v>0.88495575221238942</v>
      </c>
      <c r="P4" s="53">
        <f t="shared" si="1"/>
        <v>0.8771929824561403</v>
      </c>
      <c r="Q4" s="55">
        <f t="shared" si="1"/>
        <v>0.86956521739130443</v>
      </c>
      <c r="R4" s="54">
        <f t="shared" si="1"/>
        <v>0.86206896551724144</v>
      </c>
      <c r="S4" s="54">
        <f t="shared" si="1"/>
        <v>0.85470085470085477</v>
      </c>
      <c r="T4" s="53">
        <f t="shared" si="1"/>
        <v>0.84745762711864414</v>
      </c>
      <c r="U4" s="52">
        <f t="shared" si="1"/>
        <v>0.83333333333333337</v>
      </c>
      <c r="V4" s="51">
        <f t="shared" si="1"/>
        <v>0.8</v>
      </c>
      <c r="W4" s="43"/>
      <c r="X4" s="43"/>
      <c r="Y4" s="43"/>
      <c r="Z4" s="43"/>
      <c r="AA4" s="43"/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43"/>
      <c r="AN4" s="43"/>
      <c r="AO4" s="43"/>
      <c r="AP4" s="43"/>
      <c r="AQ4" s="43"/>
      <c r="AR4" s="43"/>
      <c r="AS4" s="43"/>
      <c r="AT4" s="43"/>
      <c r="AU4" s="43"/>
      <c r="AV4" s="43"/>
      <c r="AW4" s="43"/>
      <c r="AX4" s="43"/>
      <c r="AY4" s="43"/>
      <c r="AZ4" s="43"/>
      <c r="BA4" s="43"/>
      <c r="BB4" s="43"/>
      <c r="BC4" s="43"/>
      <c r="BD4" s="43"/>
      <c r="BE4" s="43"/>
      <c r="BF4" s="43"/>
      <c r="BG4" s="43"/>
      <c r="BH4" s="43"/>
      <c r="BI4" s="43"/>
      <c r="BJ4" s="43"/>
      <c r="BK4" s="43"/>
      <c r="BL4" s="43"/>
      <c r="BM4" s="43"/>
      <c r="BN4" s="43"/>
      <c r="BO4" s="43"/>
      <c r="BP4" s="43"/>
      <c r="BQ4" s="43"/>
      <c r="BR4" s="43"/>
      <c r="BS4" s="43"/>
      <c r="BT4" s="43"/>
      <c r="BU4" s="43"/>
      <c r="BV4" s="43"/>
      <c r="BW4" s="43"/>
      <c r="BX4" s="43"/>
      <c r="BY4" s="43"/>
      <c r="BZ4" s="43"/>
      <c r="CA4" s="43"/>
      <c r="CB4" s="43"/>
      <c r="CC4" s="43"/>
      <c r="CD4" s="43"/>
      <c r="CE4" s="43"/>
      <c r="CF4" s="43"/>
      <c r="CG4" s="43"/>
      <c r="CH4" s="43"/>
      <c r="CI4" s="43"/>
      <c r="CJ4" s="43"/>
      <c r="CK4" s="43"/>
      <c r="CL4" s="43"/>
      <c r="CM4" s="43"/>
      <c r="CN4" s="43"/>
      <c r="CO4" s="43"/>
      <c r="CP4" s="43"/>
      <c r="CQ4" s="43"/>
      <c r="CR4" s="43"/>
      <c r="CS4" s="43"/>
      <c r="CT4" s="43"/>
      <c r="CU4" s="43"/>
      <c r="CV4" s="43"/>
      <c r="CW4" s="43"/>
      <c r="CX4" s="43"/>
      <c r="CY4" s="43"/>
      <c r="CZ4" s="43"/>
      <c r="DA4" s="43"/>
      <c r="DB4" s="43"/>
      <c r="DC4" s="43"/>
      <c r="DD4" s="43"/>
      <c r="DE4" s="43"/>
      <c r="DF4" s="43"/>
      <c r="DG4" s="43"/>
      <c r="DH4" s="43"/>
      <c r="DI4" s="43"/>
      <c r="DJ4" s="43"/>
      <c r="DK4" s="43"/>
      <c r="DL4" s="43"/>
      <c r="DM4" s="43"/>
      <c r="DN4" s="43"/>
      <c r="DO4" s="43"/>
      <c r="DP4" s="43"/>
      <c r="DQ4" s="43"/>
      <c r="DR4" s="43"/>
      <c r="DS4" s="43"/>
      <c r="DT4" s="43"/>
      <c r="DU4" s="43"/>
      <c r="DV4" s="43"/>
      <c r="DW4" s="43"/>
      <c r="DX4" s="43"/>
      <c r="DY4" s="43"/>
      <c r="DZ4" s="43"/>
      <c r="EA4" s="43"/>
      <c r="EB4" s="43"/>
      <c r="EC4" s="43"/>
      <c r="ED4" s="43"/>
      <c r="EE4" s="43"/>
      <c r="EF4" s="43"/>
      <c r="EG4" s="43"/>
      <c r="EH4" s="43"/>
      <c r="EI4" s="43"/>
      <c r="EJ4" s="43"/>
      <c r="EK4" s="43"/>
      <c r="EL4" s="43"/>
      <c r="EM4" s="43"/>
      <c r="EN4" s="43"/>
      <c r="EO4" s="43"/>
      <c r="EP4" s="43"/>
      <c r="EQ4" s="43"/>
      <c r="ER4" s="43"/>
      <c r="ES4" s="43"/>
      <c r="ET4" s="43"/>
      <c r="EU4" s="43"/>
      <c r="EV4" s="43"/>
      <c r="EW4" s="43"/>
      <c r="EX4" s="43"/>
      <c r="EY4" s="43"/>
      <c r="EZ4" s="43"/>
      <c r="FA4" s="43"/>
      <c r="FB4" s="43"/>
      <c r="FC4" s="43"/>
      <c r="FD4" s="43"/>
      <c r="FE4" s="43"/>
      <c r="FF4" s="43"/>
      <c r="FG4" s="43"/>
      <c r="FH4" s="43"/>
      <c r="FI4" s="43"/>
      <c r="FJ4" s="43"/>
      <c r="FK4" s="43"/>
      <c r="FL4" s="43"/>
      <c r="FM4" s="43"/>
      <c r="FN4" s="43"/>
      <c r="FO4" s="43"/>
      <c r="FP4" s="43"/>
      <c r="FQ4" s="43"/>
      <c r="FR4" s="43"/>
      <c r="FS4" s="43"/>
      <c r="FT4" s="43"/>
      <c r="FU4" s="43"/>
      <c r="FV4" s="43"/>
      <c r="FW4" s="43"/>
      <c r="FX4" s="43"/>
      <c r="FY4" s="43"/>
      <c r="FZ4" s="43"/>
      <c r="GA4" s="43"/>
      <c r="GB4" s="43"/>
      <c r="GC4" s="43"/>
      <c r="GD4" s="43"/>
      <c r="GE4" s="43"/>
      <c r="GF4" s="43"/>
      <c r="GG4" s="43"/>
      <c r="GH4" s="43"/>
      <c r="GI4" s="43"/>
      <c r="GJ4" s="43"/>
      <c r="GK4" s="43"/>
      <c r="GL4" s="43"/>
      <c r="GM4" s="43"/>
      <c r="GN4" s="43"/>
      <c r="GO4" s="43"/>
      <c r="GP4" s="43"/>
      <c r="GQ4" s="43"/>
      <c r="GR4" s="43"/>
      <c r="GS4" s="43"/>
      <c r="GT4" s="43"/>
      <c r="GU4" s="43"/>
      <c r="GV4" s="43"/>
      <c r="GW4" s="43"/>
      <c r="GX4" s="43"/>
      <c r="GY4" s="43"/>
      <c r="GZ4" s="43"/>
      <c r="HA4" s="43"/>
      <c r="HB4" s="43"/>
      <c r="HC4" s="43"/>
      <c r="HD4" s="43"/>
      <c r="HE4" s="43"/>
      <c r="HF4" s="43"/>
      <c r="HG4" s="43"/>
      <c r="HH4" s="43"/>
      <c r="HI4" s="43"/>
      <c r="HJ4" s="43"/>
      <c r="HK4" s="43"/>
      <c r="HL4" s="43"/>
      <c r="HM4" s="43"/>
      <c r="HN4" s="43"/>
      <c r="HO4" s="43"/>
      <c r="HP4" s="43"/>
      <c r="HQ4" s="43"/>
      <c r="HR4" s="43"/>
      <c r="HS4" s="43"/>
      <c r="HT4" s="43"/>
      <c r="HU4" s="43"/>
      <c r="HV4" s="43"/>
      <c r="HW4" s="43"/>
      <c r="HX4" s="43"/>
      <c r="HY4" s="43"/>
      <c r="HZ4" s="43"/>
      <c r="IA4" s="43"/>
      <c r="IB4" s="43"/>
      <c r="IC4" s="43"/>
      <c r="ID4" s="43"/>
      <c r="IE4" s="43"/>
      <c r="IF4" s="43"/>
      <c r="IG4" s="43"/>
      <c r="IH4" s="43"/>
      <c r="II4" s="43"/>
      <c r="IJ4" s="43"/>
      <c r="IK4" s="43"/>
      <c r="IL4" s="43"/>
      <c r="IM4" s="43"/>
      <c r="IN4" s="43"/>
      <c r="IO4" s="43"/>
      <c r="IP4" s="43"/>
      <c r="IQ4" s="43"/>
      <c r="IR4" s="43"/>
      <c r="IS4" s="43"/>
      <c r="IT4" s="43"/>
      <c r="IU4" s="43"/>
      <c r="IV4" s="43"/>
    </row>
    <row r="5" spans="1:256" s="42" customFormat="1" ht="13.8" customHeight="1" x14ac:dyDescent="0.25">
      <c r="A5" s="57">
        <v>2</v>
      </c>
      <c r="B5" s="56">
        <f t="shared" si="0"/>
        <v>1</v>
      </c>
      <c r="C5" s="54">
        <f t="shared" si="0"/>
        <v>0.98029604940692083</v>
      </c>
      <c r="D5" s="54">
        <f t="shared" si="0"/>
        <v>0.96116878123798544</v>
      </c>
      <c r="E5" s="54">
        <f t="shared" si="0"/>
        <v>0.94259590913375435</v>
      </c>
      <c r="F5" s="53">
        <f t="shared" si="0"/>
        <v>0.92455621301775137</v>
      </c>
      <c r="G5" s="55">
        <f t="shared" si="0"/>
        <v>0.90702947845804982</v>
      </c>
      <c r="H5" s="54">
        <f t="shared" si="0"/>
        <v>0.88999644001423983</v>
      </c>
      <c r="I5" s="54">
        <f t="shared" si="0"/>
        <v>0.87343872827321156</v>
      </c>
      <c r="J5" s="54">
        <f t="shared" si="0"/>
        <v>0.85733882030178321</v>
      </c>
      <c r="K5" s="53">
        <f t="shared" si="0"/>
        <v>0.84167999326655996</v>
      </c>
      <c r="L5" s="55">
        <f t="shared" si="1"/>
        <v>0.82644628099173545</v>
      </c>
      <c r="M5" s="54">
        <f t="shared" si="1"/>
        <v>0.8116224332440547</v>
      </c>
      <c r="N5" s="54">
        <f t="shared" si="1"/>
        <v>0.79719387755102034</v>
      </c>
      <c r="O5" s="54">
        <f t="shared" si="1"/>
        <v>0.78314668337379612</v>
      </c>
      <c r="P5" s="53">
        <f t="shared" si="1"/>
        <v>0.76946752847029842</v>
      </c>
      <c r="Q5" s="55">
        <f t="shared" si="1"/>
        <v>0.7561436672967865</v>
      </c>
      <c r="R5" s="54">
        <f t="shared" si="1"/>
        <v>0.74316290130796681</v>
      </c>
      <c r="S5" s="54">
        <f t="shared" si="1"/>
        <v>0.73051355102637161</v>
      </c>
      <c r="T5" s="53">
        <f t="shared" si="1"/>
        <v>0.71818442976156283</v>
      </c>
      <c r="U5" s="52">
        <f t="shared" si="1"/>
        <v>0.69444444444444442</v>
      </c>
      <c r="V5" s="51">
        <f t="shared" si="1"/>
        <v>0.64</v>
      </c>
      <c r="W5" s="43"/>
      <c r="X5" s="43"/>
      <c r="Y5" s="43"/>
      <c r="Z5" s="43"/>
      <c r="AA5" s="43"/>
      <c r="AB5" s="43"/>
      <c r="AC5" s="43"/>
      <c r="AD5" s="43"/>
      <c r="AE5" s="43"/>
      <c r="AF5" s="43"/>
      <c r="AG5" s="43"/>
      <c r="AH5" s="43"/>
      <c r="AI5" s="43"/>
      <c r="AJ5" s="43"/>
      <c r="AK5" s="43"/>
      <c r="AL5" s="43"/>
      <c r="AM5" s="43"/>
      <c r="AN5" s="43"/>
      <c r="AO5" s="43"/>
      <c r="AP5" s="43"/>
      <c r="AQ5" s="43"/>
      <c r="AR5" s="43"/>
      <c r="AS5" s="43"/>
      <c r="AT5" s="43"/>
      <c r="AU5" s="43"/>
      <c r="AV5" s="43"/>
      <c r="AW5" s="43"/>
      <c r="AX5" s="43"/>
      <c r="AY5" s="43"/>
      <c r="AZ5" s="43"/>
      <c r="BA5" s="43"/>
      <c r="BB5" s="43"/>
      <c r="BC5" s="43"/>
      <c r="BD5" s="43"/>
      <c r="BE5" s="43"/>
      <c r="BF5" s="43"/>
      <c r="BG5" s="43"/>
      <c r="BH5" s="43"/>
      <c r="BI5" s="43"/>
      <c r="BJ5" s="43"/>
      <c r="BK5" s="43"/>
      <c r="BL5" s="43"/>
      <c r="BM5" s="43"/>
      <c r="BN5" s="43"/>
      <c r="BO5" s="43"/>
      <c r="BP5" s="43"/>
      <c r="BQ5" s="43"/>
      <c r="BR5" s="43"/>
      <c r="BS5" s="43"/>
      <c r="BT5" s="43"/>
      <c r="BU5" s="43"/>
      <c r="BV5" s="43"/>
      <c r="BW5" s="43"/>
      <c r="BX5" s="43"/>
      <c r="BY5" s="43"/>
      <c r="BZ5" s="43"/>
      <c r="CA5" s="43"/>
      <c r="CB5" s="43"/>
      <c r="CC5" s="43"/>
      <c r="CD5" s="43"/>
      <c r="CE5" s="43"/>
      <c r="CF5" s="43"/>
      <c r="CG5" s="43"/>
      <c r="CH5" s="43"/>
      <c r="CI5" s="43"/>
      <c r="CJ5" s="43"/>
      <c r="CK5" s="43"/>
      <c r="CL5" s="43"/>
      <c r="CM5" s="43"/>
      <c r="CN5" s="43"/>
      <c r="CO5" s="43"/>
      <c r="CP5" s="43"/>
      <c r="CQ5" s="43"/>
      <c r="CR5" s="43"/>
      <c r="CS5" s="43"/>
      <c r="CT5" s="43"/>
      <c r="CU5" s="43"/>
      <c r="CV5" s="43"/>
      <c r="CW5" s="43"/>
      <c r="CX5" s="43"/>
      <c r="CY5" s="43"/>
      <c r="CZ5" s="43"/>
      <c r="DA5" s="43"/>
      <c r="DB5" s="43"/>
      <c r="DC5" s="43"/>
      <c r="DD5" s="43"/>
      <c r="DE5" s="43"/>
      <c r="DF5" s="43"/>
      <c r="DG5" s="43"/>
      <c r="DH5" s="43"/>
      <c r="DI5" s="43"/>
      <c r="DJ5" s="43"/>
      <c r="DK5" s="43"/>
      <c r="DL5" s="43"/>
      <c r="DM5" s="43"/>
      <c r="DN5" s="43"/>
      <c r="DO5" s="43"/>
      <c r="DP5" s="43"/>
      <c r="DQ5" s="43"/>
      <c r="DR5" s="43"/>
      <c r="DS5" s="43"/>
      <c r="DT5" s="43"/>
      <c r="DU5" s="43"/>
      <c r="DV5" s="43"/>
      <c r="DW5" s="43"/>
      <c r="DX5" s="43"/>
      <c r="DY5" s="43"/>
      <c r="DZ5" s="43"/>
      <c r="EA5" s="43"/>
      <c r="EB5" s="43"/>
      <c r="EC5" s="43"/>
      <c r="ED5" s="43"/>
      <c r="EE5" s="43"/>
      <c r="EF5" s="43"/>
      <c r="EG5" s="43"/>
      <c r="EH5" s="43"/>
      <c r="EI5" s="43"/>
      <c r="EJ5" s="43"/>
      <c r="EK5" s="43"/>
      <c r="EL5" s="43"/>
      <c r="EM5" s="43"/>
      <c r="EN5" s="43"/>
      <c r="EO5" s="43"/>
      <c r="EP5" s="43"/>
      <c r="EQ5" s="43"/>
      <c r="ER5" s="43"/>
      <c r="ES5" s="43"/>
      <c r="ET5" s="43"/>
      <c r="EU5" s="43"/>
      <c r="EV5" s="43"/>
      <c r="EW5" s="43"/>
      <c r="EX5" s="43"/>
      <c r="EY5" s="43"/>
      <c r="EZ5" s="43"/>
      <c r="FA5" s="43"/>
      <c r="FB5" s="43"/>
      <c r="FC5" s="43"/>
      <c r="FD5" s="43"/>
      <c r="FE5" s="43"/>
      <c r="FF5" s="43"/>
      <c r="FG5" s="43"/>
      <c r="FH5" s="43"/>
      <c r="FI5" s="43"/>
      <c r="FJ5" s="43"/>
      <c r="FK5" s="43"/>
      <c r="FL5" s="43"/>
      <c r="FM5" s="43"/>
      <c r="FN5" s="43"/>
      <c r="FO5" s="43"/>
      <c r="FP5" s="43"/>
      <c r="FQ5" s="43"/>
      <c r="FR5" s="43"/>
      <c r="FS5" s="43"/>
      <c r="FT5" s="43"/>
      <c r="FU5" s="43"/>
      <c r="FV5" s="43"/>
      <c r="FW5" s="43"/>
      <c r="FX5" s="43"/>
      <c r="FY5" s="43"/>
      <c r="FZ5" s="43"/>
      <c r="GA5" s="43"/>
      <c r="GB5" s="43"/>
      <c r="GC5" s="43"/>
      <c r="GD5" s="43"/>
      <c r="GE5" s="43"/>
      <c r="GF5" s="43"/>
      <c r="GG5" s="43"/>
      <c r="GH5" s="43"/>
      <c r="GI5" s="43"/>
      <c r="GJ5" s="43"/>
      <c r="GK5" s="43"/>
      <c r="GL5" s="43"/>
      <c r="GM5" s="43"/>
      <c r="GN5" s="43"/>
      <c r="GO5" s="43"/>
      <c r="GP5" s="43"/>
      <c r="GQ5" s="43"/>
      <c r="GR5" s="43"/>
      <c r="GS5" s="43"/>
      <c r="GT5" s="43"/>
      <c r="GU5" s="43"/>
      <c r="GV5" s="43"/>
      <c r="GW5" s="43"/>
      <c r="GX5" s="43"/>
      <c r="GY5" s="43"/>
      <c r="GZ5" s="43"/>
      <c r="HA5" s="43"/>
      <c r="HB5" s="43"/>
      <c r="HC5" s="43"/>
      <c r="HD5" s="43"/>
      <c r="HE5" s="43"/>
      <c r="HF5" s="43"/>
      <c r="HG5" s="43"/>
      <c r="HH5" s="43"/>
      <c r="HI5" s="43"/>
      <c r="HJ5" s="43"/>
      <c r="HK5" s="43"/>
      <c r="HL5" s="43"/>
      <c r="HM5" s="43"/>
      <c r="HN5" s="43"/>
      <c r="HO5" s="43"/>
      <c r="HP5" s="43"/>
      <c r="HQ5" s="43"/>
      <c r="HR5" s="43"/>
      <c r="HS5" s="43"/>
      <c r="HT5" s="43"/>
      <c r="HU5" s="43"/>
      <c r="HV5" s="43"/>
      <c r="HW5" s="43"/>
      <c r="HX5" s="43"/>
      <c r="HY5" s="43"/>
      <c r="HZ5" s="43"/>
      <c r="IA5" s="43"/>
      <c r="IB5" s="43"/>
      <c r="IC5" s="43"/>
      <c r="ID5" s="43"/>
      <c r="IE5" s="43"/>
      <c r="IF5" s="43"/>
      <c r="IG5" s="43"/>
      <c r="IH5" s="43"/>
      <c r="II5" s="43"/>
      <c r="IJ5" s="43"/>
      <c r="IK5" s="43"/>
      <c r="IL5" s="43"/>
      <c r="IM5" s="43"/>
      <c r="IN5" s="43"/>
      <c r="IO5" s="43"/>
      <c r="IP5" s="43"/>
      <c r="IQ5" s="43"/>
      <c r="IR5" s="43"/>
      <c r="IS5" s="43"/>
      <c r="IT5" s="43"/>
      <c r="IU5" s="43"/>
      <c r="IV5" s="43"/>
    </row>
    <row r="6" spans="1:256" s="42" customFormat="1" ht="13.8" customHeight="1" x14ac:dyDescent="0.25">
      <c r="A6" s="57">
        <v>3</v>
      </c>
      <c r="B6" s="56">
        <f t="shared" si="0"/>
        <v>1</v>
      </c>
      <c r="C6" s="54">
        <f t="shared" si="0"/>
        <v>0.97059014792764453</v>
      </c>
      <c r="D6" s="54">
        <f t="shared" si="0"/>
        <v>0.94232233454704462</v>
      </c>
      <c r="E6" s="54">
        <f t="shared" si="0"/>
        <v>0.91514165935315961</v>
      </c>
      <c r="F6" s="53">
        <f t="shared" si="0"/>
        <v>0.88899635867091487</v>
      </c>
      <c r="G6" s="55">
        <f t="shared" si="0"/>
        <v>0.86383759853147601</v>
      </c>
      <c r="H6" s="54">
        <f t="shared" si="0"/>
        <v>0.8396192830323016</v>
      </c>
      <c r="I6" s="54">
        <f t="shared" si="0"/>
        <v>0.81629787689085187</v>
      </c>
      <c r="J6" s="54">
        <f t="shared" si="0"/>
        <v>0.79383224102016958</v>
      </c>
      <c r="K6" s="53">
        <f t="shared" si="0"/>
        <v>0.77218348006106419</v>
      </c>
      <c r="L6" s="55">
        <f t="shared" si="1"/>
        <v>0.75131480090157754</v>
      </c>
      <c r="M6" s="54">
        <f t="shared" si="1"/>
        <v>0.73119138130095018</v>
      </c>
      <c r="N6" s="54">
        <f t="shared" si="1"/>
        <v>0.71178024781341087</v>
      </c>
      <c r="O6" s="54">
        <f t="shared" si="1"/>
        <v>0.69305016227769578</v>
      </c>
      <c r="P6" s="53">
        <f t="shared" si="1"/>
        <v>0.67497151620201612</v>
      </c>
      <c r="Q6" s="55">
        <f t="shared" si="1"/>
        <v>0.65751623243198831</v>
      </c>
      <c r="R6" s="54">
        <f t="shared" si="1"/>
        <v>0.64065767354135073</v>
      </c>
      <c r="S6" s="54">
        <f t="shared" si="1"/>
        <v>0.62437055643279626</v>
      </c>
      <c r="T6" s="53">
        <f t="shared" si="1"/>
        <v>0.6086308726792905</v>
      </c>
      <c r="U6" s="52">
        <f t="shared" si="1"/>
        <v>0.57870370370370372</v>
      </c>
      <c r="V6" s="51">
        <f t="shared" si="1"/>
        <v>0.51200000000000001</v>
      </c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43"/>
      <c r="AN6" s="43"/>
      <c r="AO6" s="43"/>
      <c r="AP6" s="43"/>
      <c r="AQ6" s="43"/>
      <c r="AR6" s="43"/>
      <c r="AS6" s="43"/>
      <c r="AT6" s="43"/>
      <c r="AU6" s="43"/>
      <c r="AV6" s="43"/>
      <c r="AW6" s="43"/>
      <c r="AX6" s="43"/>
      <c r="AY6" s="43"/>
      <c r="AZ6" s="43"/>
      <c r="BA6" s="43"/>
      <c r="BB6" s="43"/>
      <c r="BC6" s="43"/>
      <c r="BD6" s="43"/>
      <c r="BE6" s="43"/>
      <c r="BF6" s="43"/>
      <c r="BG6" s="43"/>
      <c r="BH6" s="43"/>
      <c r="BI6" s="43"/>
      <c r="BJ6" s="43"/>
      <c r="BK6" s="43"/>
      <c r="BL6" s="43"/>
      <c r="BM6" s="43"/>
      <c r="BN6" s="43"/>
      <c r="BO6" s="43"/>
      <c r="BP6" s="43"/>
      <c r="BQ6" s="43"/>
      <c r="BR6" s="43"/>
      <c r="BS6" s="43"/>
      <c r="BT6" s="43"/>
      <c r="BU6" s="43"/>
      <c r="BV6" s="43"/>
      <c r="BW6" s="43"/>
      <c r="BX6" s="43"/>
      <c r="BY6" s="43"/>
      <c r="BZ6" s="43"/>
      <c r="CA6" s="43"/>
      <c r="CB6" s="43"/>
      <c r="CC6" s="43"/>
      <c r="CD6" s="43"/>
      <c r="CE6" s="43"/>
      <c r="CF6" s="43"/>
      <c r="CG6" s="43"/>
      <c r="CH6" s="43"/>
      <c r="CI6" s="43"/>
      <c r="CJ6" s="43"/>
      <c r="CK6" s="43"/>
      <c r="CL6" s="43"/>
      <c r="CM6" s="43"/>
      <c r="CN6" s="43"/>
      <c r="CO6" s="43"/>
      <c r="CP6" s="43"/>
      <c r="CQ6" s="43"/>
      <c r="CR6" s="43"/>
      <c r="CS6" s="43"/>
      <c r="CT6" s="43"/>
      <c r="CU6" s="43"/>
      <c r="CV6" s="43"/>
      <c r="CW6" s="43"/>
      <c r="CX6" s="43"/>
      <c r="CY6" s="43"/>
      <c r="CZ6" s="43"/>
      <c r="DA6" s="43"/>
      <c r="DB6" s="43"/>
      <c r="DC6" s="43"/>
      <c r="DD6" s="43"/>
      <c r="DE6" s="43"/>
      <c r="DF6" s="43"/>
      <c r="DG6" s="43"/>
      <c r="DH6" s="43"/>
      <c r="DI6" s="43"/>
      <c r="DJ6" s="43"/>
      <c r="DK6" s="43"/>
      <c r="DL6" s="43"/>
      <c r="DM6" s="43"/>
      <c r="DN6" s="43"/>
      <c r="DO6" s="43"/>
      <c r="DP6" s="43"/>
      <c r="DQ6" s="43"/>
      <c r="DR6" s="43"/>
      <c r="DS6" s="43"/>
      <c r="DT6" s="43"/>
      <c r="DU6" s="43"/>
      <c r="DV6" s="43"/>
      <c r="DW6" s="43"/>
      <c r="DX6" s="43"/>
      <c r="DY6" s="43"/>
      <c r="DZ6" s="43"/>
      <c r="EA6" s="43"/>
      <c r="EB6" s="43"/>
      <c r="EC6" s="43"/>
      <c r="ED6" s="43"/>
      <c r="EE6" s="43"/>
      <c r="EF6" s="43"/>
      <c r="EG6" s="43"/>
      <c r="EH6" s="43"/>
      <c r="EI6" s="43"/>
      <c r="EJ6" s="43"/>
      <c r="EK6" s="43"/>
      <c r="EL6" s="43"/>
      <c r="EM6" s="43"/>
      <c r="EN6" s="43"/>
      <c r="EO6" s="43"/>
      <c r="EP6" s="43"/>
      <c r="EQ6" s="43"/>
      <c r="ER6" s="43"/>
      <c r="ES6" s="43"/>
      <c r="ET6" s="43"/>
      <c r="EU6" s="43"/>
      <c r="EV6" s="43"/>
      <c r="EW6" s="43"/>
      <c r="EX6" s="43"/>
      <c r="EY6" s="43"/>
      <c r="EZ6" s="43"/>
      <c r="FA6" s="43"/>
      <c r="FB6" s="43"/>
      <c r="FC6" s="43"/>
      <c r="FD6" s="43"/>
      <c r="FE6" s="43"/>
      <c r="FF6" s="43"/>
      <c r="FG6" s="43"/>
      <c r="FH6" s="43"/>
      <c r="FI6" s="43"/>
      <c r="FJ6" s="43"/>
      <c r="FK6" s="43"/>
      <c r="FL6" s="43"/>
      <c r="FM6" s="43"/>
      <c r="FN6" s="43"/>
      <c r="FO6" s="43"/>
      <c r="FP6" s="43"/>
      <c r="FQ6" s="43"/>
      <c r="FR6" s="43"/>
      <c r="FS6" s="43"/>
      <c r="FT6" s="43"/>
      <c r="FU6" s="43"/>
      <c r="FV6" s="43"/>
      <c r="FW6" s="43"/>
      <c r="FX6" s="43"/>
      <c r="FY6" s="43"/>
      <c r="FZ6" s="43"/>
      <c r="GA6" s="43"/>
      <c r="GB6" s="43"/>
      <c r="GC6" s="43"/>
      <c r="GD6" s="43"/>
      <c r="GE6" s="43"/>
      <c r="GF6" s="43"/>
      <c r="GG6" s="43"/>
      <c r="GH6" s="43"/>
      <c r="GI6" s="43"/>
      <c r="GJ6" s="43"/>
      <c r="GK6" s="43"/>
      <c r="GL6" s="43"/>
      <c r="GM6" s="43"/>
      <c r="GN6" s="43"/>
      <c r="GO6" s="43"/>
      <c r="GP6" s="43"/>
      <c r="GQ6" s="43"/>
      <c r="GR6" s="43"/>
      <c r="GS6" s="43"/>
      <c r="GT6" s="43"/>
      <c r="GU6" s="43"/>
      <c r="GV6" s="43"/>
      <c r="GW6" s="43"/>
      <c r="GX6" s="43"/>
      <c r="GY6" s="43"/>
      <c r="GZ6" s="43"/>
      <c r="HA6" s="43"/>
      <c r="HB6" s="43"/>
      <c r="HC6" s="43"/>
      <c r="HD6" s="43"/>
      <c r="HE6" s="43"/>
      <c r="HF6" s="43"/>
      <c r="HG6" s="43"/>
      <c r="HH6" s="43"/>
      <c r="HI6" s="43"/>
      <c r="HJ6" s="43"/>
      <c r="HK6" s="43"/>
      <c r="HL6" s="43"/>
      <c r="HM6" s="43"/>
      <c r="HN6" s="43"/>
      <c r="HO6" s="43"/>
      <c r="HP6" s="43"/>
      <c r="HQ6" s="43"/>
      <c r="HR6" s="43"/>
      <c r="HS6" s="43"/>
      <c r="HT6" s="43"/>
      <c r="HU6" s="43"/>
      <c r="HV6" s="43"/>
      <c r="HW6" s="43"/>
      <c r="HX6" s="43"/>
      <c r="HY6" s="43"/>
      <c r="HZ6" s="43"/>
      <c r="IA6" s="43"/>
      <c r="IB6" s="43"/>
      <c r="IC6" s="43"/>
      <c r="ID6" s="43"/>
      <c r="IE6" s="43"/>
      <c r="IF6" s="43"/>
      <c r="IG6" s="43"/>
      <c r="IH6" s="43"/>
      <c r="II6" s="43"/>
      <c r="IJ6" s="43"/>
      <c r="IK6" s="43"/>
      <c r="IL6" s="43"/>
      <c r="IM6" s="43"/>
      <c r="IN6" s="43"/>
      <c r="IO6" s="43"/>
      <c r="IP6" s="43"/>
      <c r="IQ6" s="43"/>
      <c r="IR6" s="43"/>
      <c r="IS6" s="43"/>
      <c r="IT6" s="43"/>
      <c r="IU6" s="43"/>
      <c r="IV6" s="43"/>
    </row>
    <row r="7" spans="1:256" s="42" customFormat="1" ht="13.8" customHeight="1" x14ac:dyDescent="0.25">
      <c r="A7" s="57">
        <v>4</v>
      </c>
      <c r="B7" s="56">
        <f t="shared" si="0"/>
        <v>1</v>
      </c>
      <c r="C7" s="54">
        <f t="shared" si="0"/>
        <v>0.96098034448281622</v>
      </c>
      <c r="D7" s="54">
        <f t="shared" si="0"/>
        <v>0.9238454260265142</v>
      </c>
      <c r="E7" s="54">
        <f t="shared" si="0"/>
        <v>0.888487047915689</v>
      </c>
      <c r="F7" s="53">
        <f t="shared" si="0"/>
        <v>0.85480419102972571</v>
      </c>
      <c r="G7" s="55">
        <f t="shared" si="0"/>
        <v>0.82270247479188197</v>
      </c>
      <c r="H7" s="54">
        <f t="shared" si="0"/>
        <v>0.79209366323802044</v>
      </c>
      <c r="I7" s="54">
        <f t="shared" si="0"/>
        <v>0.7628952120475252</v>
      </c>
      <c r="J7" s="54">
        <f t="shared" si="0"/>
        <v>0.73502985279645328</v>
      </c>
      <c r="K7" s="53">
        <f t="shared" si="0"/>
        <v>0.7084252110651964</v>
      </c>
      <c r="L7" s="55">
        <f t="shared" si="1"/>
        <v>0.68301345536507052</v>
      </c>
      <c r="M7" s="54">
        <f t="shared" si="1"/>
        <v>0.65873097414500015</v>
      </c>
      <c r="N7" s="54">
        <f t="shared" si="1"/>
        <v>0.63551807840483121</v>
      </c>
      <c r="O7" s="54">
        <f t="shared" si="1"/>
        <v>0.61331872767937679</v>
      </c>
      <c r="P7" s="53">
        <f t="shared" si="1"/>
        <v>0.59208027737018942</v>
      </c>
      <c r="Q7" s="55">
        <f t="shared" si="1"/>
        <v>0.57175324559303342</v>
      </c>
      <c r="R7" s="54">
        <f t="shared" si="1"/>
        <v>0.5522910978804747</v>
      </c>
      <c r="S7" s="54">
        <f t="shared" si="1"/>
        <v>0.53365004823315931</v>
      </c>
      <c r="T7" s="53">
        <f t="shared" si="1"/>
        <v>0.51578887515194116</v>
      </c>
      <c r="U7" s="52">
        <f t="shared" si="1"/>
        <v>0.48225308641975312</v>
      </c>
      <c r="V7" s="51">
        <f t="shared" si="1"/>
        <v>0.40960000000000002</v>
      </c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3"/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43"/>
      <c r="BC7" s="43"/>
      <c r="BD7" s="43"/>
      <c r="BE7" s="43"/>
      <c r="BF7" s="43"/>
      <c r="BG7" s="43"/>
      <c r="BH7" s="43"/>
      <c r="BI7" s="43"/>
      <c r="BJ7" s="43"/>
      <c r="BK7" s="43"/>
      <c r="BL7" s="43"/>
      <c r="BM7" s="43"/>
      <c r="BN7" s="43"/>
      <c r="BO7" s="43"/>
      <c r="BP7" s="43"/>
      <c r="BQ7" s="43"/>
      <c r="BR7" s="43"/>
      <c r="BS7" s="43"/>
      <c r="BT7" s="43"/>
      <c r="BU7" s="43"/>
      <c r="BV7" s="43"/>
      <c r="BW7" s="43"/>
      <c r="BX7" s="43"/>
      <c r="BY7" s="43"/>
      <c r="BZ7" s="43"/>
      <c r="CA7" s="43"/>
      <c r="CB7" s="43"/>
      <c r="CC7" s="43"/>
      <c r="CD7" s="43"/>
      <c r="CE7" s="43"/>
      <c r="CF7" s="43"/>
      <c r="CG7" s="43"/>
      <c r="CH7" s="43"/>
      <c r="CI7" s="43"/>
      <c r="CJ7" s="43"/>
      <c r="CK7" s="43"/>
      <c r="CL7" s="43"/>
      <c r="CM7" s="43"/>
      <c r="CN7" s="43"/>
      <c r="CO7" s="43"/>
      <c r="CP7" s="43"/>
      <c r="CQ7" s="43"/>
      <c r="CR7" s="43"/>
      <c r="CS7" s="43"/>
      <c r="CT7" s="43"/>
      <c r="CU7" s="43"/>
      <c r="CV7" s="43"/>
      <c r="CW7" s="43"/>
      <c r="CX7" s="43"/>
      <c r="CY7" s="43"/>
      <c r="CZ7" s="43"/>
      <c r="DA7" s="43"/>
      <c r="DB7" s="43"/>
      <c r="DC7" s="43"/>
      <c r="DD7" s="43"/>
      <c r="DE7" s="43"/>
      <c r="DF7" s="43"/>
      <c r="DG7" s="43"/>
      <c r="DH7" s="43"/>
      <c r="DI7" s="43"/>
      <c r="DJ7" s="43"/>
      <c r="DK7" s="43"/>
      <c r="DL7" s="43"/>
      <c r="DM7" s="43"/>
      <c r="DN7" s="43"/>
      <c r="DO7" s="43"/>
      <c r="DP7" s="43"/>
      <c r="DQ7" s="43"/>
      <c r="DR7" s="43"/>
      <c r="DS7" s="43"/>
      <c r="DT7" s="43"/>
      <c r="DU7" s="43"/>
      <c r="DV7" s="43"/>
      <c r="DW7" s="43"/>
      <c r="DX7" s="43"/>
      <c r="DY7" s="43"/>
      <c r="DZ7" s="43"/>
      <c r="EA7" s="43"/>
      <c r="EB7" s="43"/>
      <c r="EC7" s="43"/>
      <c r="ED7" s="43"/>
      <c r="EE7" s="43"/>
      <c r="EF7" s="43"/>
      <c r="EG7" s="43"/>
      <c r="EH7" s="43"/>
      <c r="EI7" s="43"/>
      <c r="EJ7" s="43"/>
      <c r="EK7" s="43"/>
      <c r="EL7" s="43"/>
      <c r="EM7" s="43"/>
      <c r="EN7" s="43"/>
      <c r="EO7" s="43"/>
      <c r="EP7" s="43"/>
      <c r="EQ7" s="43"/>
      <c r="ER7" s="43"/>
      <c r="ES7" s="43"/>
      <c r="ET7" s="43"/>
      <c r="EU7" s="43"/>
      <c r="EV7" s="43"/>
      <c r="EW7" s="43"/>
      <c r="EX7" s="43"/>
      <c r="EY7" s="43"/>
      <c r="EZ7" s="43"/>
      <c r="FA7" s="43"/>
      <c r="FB7" s="43"/>
      <c r="FC7" s="43"/>
      <c r="FD7" s="43"/>
      <c r="FE7" s="43"/>
      <c r="FF7" s="43"/>
      <c r="FG7" s="43"/>
      <c r="FH7" s="43"/>
      <c r="FI7" s="43"/>
      <c r="FJ7" s="43"/>
      <c r="FK7" s="43"/>
      <c r="FL7" s="43"/>
      <c r="FM7" s="43"/>
      <c r="FN7" s="43"/>
      <c r="FO7" s="43"/>
      <c r="FP7" s="43"/>
      <c r="FQ7" s="43"/>
      <c r="FR7" s="43"/>
      <c r="FS7" s="43"/>
      <c r="FT7" s="43"/>
      <c r="FU7" s="43"/>
      <c r="FV7" s="43"/>
      <c r="FW7" s="43"/>
      <c r="FX7" s="43"/>
      <c r="FY7" s="43"/>
      <c r="FZ7" s="43"/>
      <c r="GA7" s="43"/>
      <c r="GB7" s="43"/>
      <c r="GC7" s="43"/>
      <c r="GD7" s="43"/>
      <c r="GE7" s="43"/>
      <c r="GF7" s="43"/>
      <c r="GG7" s="43"/>
      <c r="GH7" s="43"/>
      <c r="GI7" s="43"/>
      <c r="GJ7" s="43"/>
      <c r="GK7" s="43"/>
      <c r="GL7" s="43"/>
      <c r="GM7" s="43"/>
      <c r="GN7" s="43"/>
      <c r="GO7" s="43"/>
      <c r="GP7" s="43"/>
      <c r="GQ7" s="43"/>
      <c r="GR7" s="43"/>
      <c r="GS7" s="43"/>
      <c r="GT7" s="43"/>
      <c r="GU7" s="43"/>
      <c r="GV7" s="43"/>
      <c r="GW7" s="43"/>
      <c r="GX7" s="43"/>
      <c r="GY7" s="43"/>
      <c r="GZ7" s="43"/>
      <c r="HA7" s="43"/>
      <c r="HB7" s="43"/>
      <c r="HC7" s="43"/>
      <c r="HD7" s="43"/>
      <c r="HE7" s="43"/>
      <c r="HF7" s="43"/>
      <c r="HG7" s="43"/>
      <c r="HH7" s="43"/>
      <c r="HI7" s="43"/>
      <c r="HJ7" s="43"/>
      <c r="HK7" s="43"/>
      <c r="HL7" s="43"/>
      <c r="HM7" s="43"/>
      <c r="HN7" s="43"/>
      <c r="HO7" s="43"/>
      <c r="HP7" s="43"/>
      <c r="HQ7" s="43"/>
      <c r="HR7" s="43"/>
      <c r="HS7" s="43"/>
      <c r="HT7" s="43"/>
      <c r="HU7" s="43"/>
      <c r="HV7" s="43"/>
      <c r="HW7" s="43"/>
      <c r="HX7" s="43"/>
      <c r="HY7" s="43"/>
      <c r="HZ7" s="43"/>
      <c r="IA7" s="43"/>
      <c r="IB7" s="43"/>
      <c r="IC7" s="43"/>
      <c r="ID7" s="43"/>
      <c r="IE7" s="43"/>
      <c r="IF7" s="43"/>
      <c r="IG7" s="43"/>
      <c r="IH7" s="43"/>
      <c r="II7" s="43"/>
      <c r="IJ7" s="43"/>
      <c r="IK7" s="43"/>
      <c r="IL7" s="43"/>
      <c r="IM7" s="43"/>
      <c r="IN7" s="43"/>
      <c r="IO7" s="43"/>
      <c r="IP7" s="43"/>
      <c r="IQ7" s="43"/>
      <c r="IR7" s="43"/>
      <c r="IS7" s="43"/>
      <c r="IT7" s="43"/>
      <c r="IU7" s="43"/>
      <c r="IV7" s="43"/>
    </row>
    <row r="8" spans="1:256" s="42" customFormat="1" ht="13.8" customHeight="1" x14ac:dyDescent="0.25">
      <c r="A8" s="71">
        <v>5</v>
      </c>
      <c r="B8" s="70">
        <f t="shared" si="0"/>
        <v>1</v>
      </c>
      <c r="C8" s="68">
        <f t="shared" si="0"/>
        <v>0.95146568760674888</v>
      </c>
      <c r="D8" s="68">
        <f t="shared" si="0"/>
        <v>0.90573080982991594</v>
      </c>
      <c r="E8" s="68">
        <f t="shared" si="0"/>
        <v>0.86260878438416411</v>
      </c>
      <c r="F8" s="67">
        <f t="shared" si="0"/>
        <v>0.82192710675935154</v>
      </c>
      <c r="G8" s="69">
        <f t="shared" si="0"/>
        <v>0.78352616646845896</v>
      </c>
      <c r="H8" s="68">
        <f t="shared" si="0"/>
        <v>0.74725817286605689</v>
      </c>
      <c r="I8" s="68">
        <f t="shared" si="0"/>
        <v>0.71298617948366838</v>
      </c>
      <c r="J8" s="68">
        <f t="shared" si="0"/>
        <v>0.68058319703375303</v>
      </c>
      <c r="K8" s="67">
        <f t="shared" si="0"/>
        <v>0.64993138629834524</v>
      </c>
      <c r="L8" s="69">
        <f t="shared" si="1"/>
        <v>0.62092132305915493</v>
      </c>
      <c r="M8" s="68">
        <f t="shared" si="1"/>
        <v>0.5934513280585586</v>
      </c>
      <c r="N8" s="68">
        <f t="shared" si="1"/>
        <v>0.56742685571859919</v>
      </c>
      <c r="O8" s="68">
        <f t="shared" si="1"/>
        <v>0.54275993599944861</v>
      </c>
      <c r="P8" s="67">
        <f t="shared" si="1"/>
        <v>0.51936866435981521</v>
      </c>
      <c r="Q8" s="69">
        <f t="shared" si="1"/>
        <v>0.49717673529828987</v>
      </c>
      <c r="R8" s="68">
        <f t="shared" si="1"/>
        <v>0.47611301541420237</v>
      </c>
      <c r="S8" s="68">
        <f t="shared" si="1"/>
        <v>0.45611115233603361</v>
      </c>
      <c r="T8" s="67">
        <f t="shared" si="1"/>
        <v>0.43710921623045873</v>
      </c>
      <c r="U8" s="66">
        <f t="shared" si="1"/>
        <v>0.4018775720164609</v>
      </c>
      <c r="V8" s="65">
        <f t="shared" si="1"/>
        <v>0.32768000000000003</v>
      </c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3"/>
      <c r="AI8" s="43"/>
      <c r="AJ8" s="43"/>
      <c r="AK8" s="43"/>
      <c r="AL8" s="43"/>
      <c r="AM8" s="43"/>
      <c r="AN8" s="43"/>
      <c r="AO8" s="43"/>
      <c r="AP8" s="43"/>
      <c r="AQ8" s="43"/>
      <c r="AR8" s="43"/>
      <c r="AS8" s="43"/>
      <c r="AT8" s="43"/>
      <c r="AU8" s="43"/>
      <c r="AV8" s="43"/>
      <c r="AW8" s="43"/>
      <c r="AX8" s="43"/>
      <c r="AY8" s="43"/>
      <c r="AZ8" s="43"/>
      <c r="BA8" s="43"/>
      <c r="BB8" s="43"/>
      <c r="BC8" s="43"/>
      <c r="BD8" s="43"/>
      <c r="BE8" s="43"/>
      <c r="BF8" s="43"/>
      <c r="BG8" s="43"/>
      <c r="BH8" s="43"/>
      <c r="BI8" s="43"/>
      <c r="BJ8" s="43"/>
      <c r="BK8" s="43"/>
      <c r="BL8" s="43"/>
      <c r="BM8" s="43"/>
      <c r="BN8" s="43"/>
      <c r="BO8" s="43"/>
      <c r="BP8" s="43"/>
      <c r="BQ8" s="43"/>
      <c r="BR8" s="43"/>
      <c r="BS8" s="43"/>
      <c r="BT8" s="43"/>
      <c r="BU8" s="43"/>
      <c r="BV8" s="43"/>
      <c r="BW8" s="43"/>
      <c r="BX8" s="43"/>
      <c r="BY8" s="43"/>
      <c r="BZ8" s="43"/>
      <c r="CA8" s="43"/>
      <c r="CB8" s="43"/>
      <c r="CC8" s="43"/>
      <c r="CD8" s="43"/>
      <c r="CE8" s="43"/>
      <c r="CF8" s="43"/>
      <c r="CG8" s="43"/>
      <c r="CH8" s="43"/>
      <c r="CI8" s="43"/>
      <c r="CJ8" s="43"/>
      <c r="CK8" s="43"/>
      <c r="CL8" s="43"/>
      <c r="CM8" s="43"/>
      <c r="CN8" s="43"/>
      <c r="CO8" s="43"/>
      <c r="CP8" s="43"/>
      <c r="CQ8" s="43"/>
      <c r="CR8" s="43"/>
      <c r="CS8" s="43"/>
      <c r="CT8" s="43"/>
      <c r="CU8" s="43"/>
      <c r="CV8" s="43"/>
      <c r="CW8" s="43"/>
      <c r="CX8" s="43"/>
      <c r="CY8" s="43"/>
      <c r="CZ8" s="43"/>
      <c r="DA8" s="43"/>
      <c r="DB8" s="43"/>
      <c r="DC8" s="43"/>
      <c r="DD8" s="43"/>
      <c r="DE8" s="43"/>
      <c r="DF8" s="43"/>
      <c r="DG8" s="43"/>
      <c r="DH8" s="43"/>
      <c r="DI8" s="43"/>
      <c r="DJ8" s="43"/>
      <c r="DK8" s="43"/>
      <c r="DL8" s="43"/>
      <c r="DM8" s="43"/>
      <c r="DN8" s="43"/>
      <c r="DO8" s="43"/>
      <c r="DP8" s="43"/>
      <c r="DQ8" s="43"/>
      <c r="DR8" s="43"/>
      <c r="DS8" s="43"/>
      <c r="DT8" s="43"/>
      <c r="DU8" s="43"/>
      <c r="DV8" s="43"/>
      <c r="DW8" s="43"/>
      <c r="DX8" s="43"/>
      <c r="DY8" s="43"/>
      <c r="DZ8" s="43"/>
      <c r="EA8" s="43"/>
      <c r="EB8" s="43"/>
      <c r="EC8" s="43"/>
      <c r="ED8" s="43"/>
      <c r="EE8" s="43"/>
      <c r="EF8" s="43"/>
      <c r="EG8" s="43"/>
      <c r="EH8" s="43"/>
      <c r="EI8" s="43"/>
      <c r="EJ8" s="43"/>
      <c r="EK8" s="43"/>
      <c r="EL8" s="43"/>
      <c r="EM8" s="43"/>
      <c r="EN8" s="43"/>
      <c r="EO8" s="43"/>
      <c r="EP8" s="43"/>
      <c r="EQ8" s="43"/>
      <c r="ER8" s="43"/>
      <c r="ES8" s="43"/>
      <c r="ET8" s="43"/>
      <c r="EU8" s="43"/>
      <c r="EV8" s="43"/>
      <c r="EW8" s="43"/>
      <c r="EX8" s="43"/>
      <c r="EY8" s="43"/>
      <c r="EZ8" s="43"/>
      <c r="FA8" s="43"/>
      <c r="FB8" s="43"/>
      <c r="FC8" s="43"/>
      <c r="FD8" s="43"/>
      <c r="FE8" s="43"/>
      <c r="FF8" s="43"/>
      <c r="FG8" s="43"/>
      <c r="FH8" s="43"/>
      <c r="FI8" s="43"/>
      <c r="FJ8" s="43"/>
      <c r="FK8" s="43"/>
      <c r="FL8" s="43"/>
      <c r="FM8" s="43"/>
      <c r="FN8" s="43"/>
      <c r="FO8" s="43"/>
      <c r="FP8" s="43"/>
      <c r="FQ8" s="43"/>
      <c r="FR8" s="43"/>
      <c r="FS8" s="43"/>
      <c r="FT8" s="43"/>
      <c r="FU8" s="43"/>
      <c r="FV8" s="43"/>
      <c r="FW8" s="43"/>
      <c r="FX8" s="43"/>
      <c r="FY8" s="43"/>
      <c r="FZ8" s="43"/>
      <c r="GA8" s="43"/>
      <c r="GB8" s="43"/>
      <c r="GC8" s="43"/>
      <c r="GD8" s="43"/>
      <c r="GE8" s="43"/>
      <c r="GF8" s="43"/>
      <c r="GG8" s="43"/>
      <c r="GH8" s="43"/>
      <c r="GI8" s="43"/>
      <c r="GJ8" s="43"/>
      <c r="GK8" s="43"/>
      <c r="GL8" s="43"/>
      <c r="GM8" s="43"/>
      <c r="GN8" s="43"/>
      <c r="GO8" s="43"/>
      <c r="GP8" s="43"/>
      <c r="GQ8" s="43"/>
      <c r="GR8" s="43"/>
      <c r="GS8" s="43"/>
      <c r="GT8" s="43"/>
      <c r="GU8" s="43"/>
      <c r="GV8" s="43"/>
      <c r="GW8" s="43"/>
      <c r="GX8" s="43"/>
      <c r="GY8" s="43"/>
      <c r="GZ8" s="43"/>
      <c r="HA8" s="43"/>
      <c r="HB8" s="43"/>
      <c r="HC8" s="43"/>
      <c r="HD8" s="43"/>
      <c r="HE8" s="43"/>
      <c r="HF8" s="43"/>
      <c r="HG8" s="43"/>
      <c r="HH8" s="43"/>
      <c r="HI8" s="43"/>
      <c r="HJ8" s="43"/>
      <c r="HK8" s="43"/>
      <c r="HL8" s="43"/>
      <c r="HM8" s="43"/>
      <c r="HN8" s="43"/>
      <c r="HO8" s="43"/>
      <c r="HP8" s="43"/>
      <c r="HQ8" s="43"/>
      <c r="HR8" s="43"/>
      <c r="HS8" s="43"/>
      <c r="HT8" s="43"/>
      <c r="HU8" s="43"/>
      <c r="HV8" s="43"/>
      <c r="HW8" s="43"/>
      <c r="HX8" s="43"/>
      <c r="HY8" s="43"/>
      <c r="HZ8" s="43"/>
      <c r="IA8" s="43"/>
      <c r="IB8" s="43"/>
      <c r="IC8" s="43"/>
      <c r="ID8" s="43"/>
      <c r="IE8" s="43"/>
      <c r="IF8" s="43"/>
      <c r="IG8" s="43"/>
      <c r="IH8" s="43"/>
      <c r="II8" s="43"/>
      <c r="IJ8" s="43"/>
      <c r="IK8" s="43"/>
      <c r="IL8" s="43"/>
      <c r="IM8" s="43"/>
      <c r="IN8" s="43"/>
      <c r="IO8" s="43"/>
      <c r="IP8" s="43"/>
      <c r="IQ8" s="43"/>
      <c r="IR8" s="43"/>
      <c r="IS8" s="43"/>
      <c r="IT8" s="43"/>
      <c r="IU8" s="43"/>
      <c r="IV8" s="43"/>
    </row>
    <row r="9" spans="1:256" s="42" customFormat="1" ht="13.8" customHeight="1" x14ac:dyDescent="0.25">
      <c r="A9" s="64">
        <v>6</v>
      </c>
      <c r="B9" s="63">
        <f t="shared" si="0"/>
        <v>1</v>
      </c>
      <c r="C9" s="61">
        <f t="shared" si="0"/>
        <v>0.94204523525420658</v>
      </c>
      <c r="D9" s="61">
        <f t="shared" si="0"/>
        <v>0.88797138218619198</v>
      </c>
      <c r="E9" s="61">
        <f t="shared" si="0"/>
        <v>0.83748425668365445</v>
      </c>
      <c r="F9" s="60">
        <f t="shared" si="0"/>
        <v>0.79031452573014571</v>
      </c>
      <c r="G9" s="62">
        <f t="shared" si="0"/>
        <v>0.74621539663662761</v>
      </c>
      <c r="H9" s="61">
        <f t="shared" si="0"/>
        <v>0.70496054043967626</v>
      </c>
      <c r="I9" s="61">
        <f t="shared" si="0"/>
        <v>0.66634222381651254</v>
      </c>
      <c r="J9" s="61">
        <f t="shared" si="0"/>
        <v>0.63016962688310452</v>
      </c>
      <c r="K9" s="60">
        <f t="shared" si="0"/>
        <v>0.5962673268792158</v>
      </c>
      <c r="L9" s="62">
        <f t="shared" si="1"/>
        <v>0.56447393005377722</v>
      </c>
      <c r="M9" s="61">
        <f t="shared" si="1"/>
        <v>0.53464083608879154</v>
      </c>
      <c r="N9" s="61">
        <f t="shared" si="1"/>
        <v>0.50663112117732068</v>
      </c>
      <c r="O9" s="61">
        <f t="shared" si="1"/>
        <v>0.48031852743314046</v>
      </c>
      <c r="P9" s="60">
        <f t="shared" si="1"/>
        <v>0.45558654768404844</v>
      </c>
      <c r="Q9" s="62">
        <f t="shared" si="1"/>
        <v>0.43232759591155645</v>
      </c>
      <c r="R9" s="61">
        <f t="shared" si="1"/>
        <v>0.41044225466741585</v>
      </c>
      <c r="S9" s="61">
        <f t="shared" si="1"/>
        <v>0.38983859174019969</v>
      </c>
      <c r="T9" s="60">
        <f t="shared" si="1"/>
        <v>0.37043153917835481</v>
      </c>
      <c r="U9" s="59">
        <f t="shared" si="1"/>
        <v>0.33489797668038412</v>
      </c>
      <c r="V9" s="58">
        <f t="shared" si="1"/>
        <v>0.26214399999999999</v>
      </c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3"/>
      <c r="AI9" s="43"/>
      <c r="AJ9" s="43"/>
      <c r="AK9" s="43"/>
      <c r="AL9" s="43"/>
      <c r="AM9" s="43"/>
      <c r="AN9" s="43"/>
      <c r="AO9" s="43"/>
      <c r="AP9" s="43"/>
      <c r="AQ9" s="43"/>
      <c r="AR9" s="43"/>
      <c r="AS9" s="43"/>
      <c r="AT9" s="43"/>
      <c r="AU9" s="43"/>
      <c r="AV9" s="43"/>
      <c r="AW9" s="43"/>
      <c r="AX9" s="43"/>
      <c r="AY9" s="43"/>
      <c r="AZ9" s="43"/>
      <c r="BA9" s="43"/>
      <c r="BB9" s="43"/>
      <c r="BC9" s="43"/>
      <c r="BD9" s="43"/>
      <c r="BE9" s="43"/>
      <c r="BF9" s="43"/>
      <c r="BG9" s="43"/>
      <c r="BH9" s="43"/>
      <c r="BI9" s="43"/>
      <c r="BJ9" s="43"/>
      <c r="BK9" s="43"/>
      <c r="BL9" s="43"/>
      <c r="BM9" s="43"/>
      <c r="BN9" s="43"/>
      <c r="BO9" s="43"/>
      <c r="BP9" s="43"/>
      <c r="BQ9" s="43"/>
      <c r="BR9" s="43"/>
      <c r="BS9" s="43"/>
      <c r="BT9" s="43"/>
      <c r="BU9" s="43"/>
      <c r="BV9" s="43"/>
      <c r="BW9" s="43"/>
      <c r="BX9" s="43"/>
      <c r="BY9" s="43"/>
      <c r="BZ9" s="43"/>
      <c r="CA9" s="43"/>
      <c r="CB9" s="43"/>
      <c r="CC9" s="43"/>
      <c r="CD9" s="43"/>
      <c r="CE9" s="43"/>
      <c r="CF9" s="43"/>
      <c r="CG9" s="43"/>
      <c r="CH9" s="43"/>
      <c r="CI9" s="43"/>
      <c r="CJ9" s="43"/>
      <c r="CK9" s="43"/>
      <c r="CL9" s="43"/>
      <c r="CM9" s="43"/>
      <c r="CN9" s="43"/>
      <c r="CO9" s="43"/>
      <c r="CP9" s="43"/>
      <c r="CQ9" s="43"/>
      <c r="CR9" s="43"/>
      <c r="CS9" s="43"/>
      <c r="CT9" s="43"/>
      <c r="CU9" s="43"/>
      <c r="CV9" s="43"/>
      <c r="CW9" s="43"/>
      <c r="CX9" s="43"/>
      <c r="CY9" s="43"/>
      <c r="CZ9" s="43"/>
      <c r="DA9" s="43"/>
      <c r="DB9" s="43"/>
      <c r="DC9" s="43"/>
      <c r="DD9" s="43"/>
      <c r="DE9" s="43"/>
      <c r="DF9" s="43"/>
      <c r="DG9" s="43"/>
      <c r="DH9" s="43"/>
      <c r="DI9" s="43"/>
      <c r="DJ9" s="43"/>
      <c r="DK9" s="43"/>
      <c r="DL9" s="43"/>
      <c r="DM9" s="43"/>
      <c r="DN9" s="43"/>
      <c r="DO9" s="43"/>
      <c r="DP9" s="43"/>
      <c r="DQ9" s="43"/>
      <c r="DR9" s="43"/>
      <c r="DS9" s="43"/>
      <c r="DT9" s="43"/>
      <c r="DU9" s="43"/>
      <c r="DV9" s="43"/>
      <c r="DW9" s="43"/>
      <c r="DX9" s="43"/>
      <c r="DY9" s="43"/>
      <c r="DZ9" s="43"/>
      <c r="EA9" s="43"/>
      <c r="EB9" s="43"/>
      <c r="EC9" s="43"/>
      <c r="ED9" s="43"/>
      <c r="EE9" s="43"/>
      <c r="EF9" s="43"/>
      <c r="EG9" s="43"/>
      <c r="EH9" s="43"/>
      <c r="EI9" s="43"/>
      <c r="EJ9" s="43"/>
      <c r="EK9" s="43"/>
      <c r="EL9" s="43"/>
      <c r="EM9" s="43"/>
      <c r="EN9" s="43"/>
      <c r="EO9" s="43"/>
      <c r="EP9" s="43"/>
      <c r="EQ9" s="43"/>
      <c r="ER9" s="43"/>
      <c r="ES9" s="43"/>
      <c r="ET9" s="43"/>
      <c r="EU9" s="43"/>
      <c r="EV9" s="43"/>
      <c r="EW9" s="43"/>
      <c r="EX9" s="43"/>
      <c r="EY9" s="43"/>
      <c r="EZ9" s="43"/>
      <c r="FA9" s="43"/>
      <c r="FB9" s="43"/>
      <c r="FC9" s="43"/>
      <c r="FD9" s="43"/>
      <c r="FE9" s="43"/>
      <c r="FF9" s="43"/>
      <c r="FG9" s="43"/>
      <c r="FH9" s="43"/>
      <c r="FI9" s="43"/>
      <c r="FJ9" s="43"/>
      <c r="FK9" s="43"/>
      <c r="FL9" s="43"/>
      <c r="FM9" s="43"/>
      <c r="FN9" s="43"/>
      <c r="FO9" s="43"/>
      <c r="FP9" s="43"/>
      <c r="FQ9" s="43"/>
      <c r="FR9" s="43"/>
      <c r="FS9" s="43"/>
      <c r="FT9" s="43"/>
      <c r="FU9" s="43"/>
      <c r="FV9" s="43"/>
      <c r="FW9" s="43"/>
      <c r="FX9" s="43"/>
      <c r="FY9" s="43"/>
      <c r="FZ9" s="43"/>
      <c r="GA9" s="43"/>
      <c r="GB9" s="43"/>
      <c r="GC9" s="43"/>
      <c r="GD9" s="43"/>
      <c r="GE9" s="43"/>
      <c r="GF9" s="43"/>
      <c r="GG9" s="43"/>
      <c r="GH9" s="43"/>
      <c r="GI9" s="43"/>
      <c r="GJ9" s="43"/>
      <c r="GK9" s="43"/>
      <c r="GL9" s="43"/>
      <c r="GM9" s="43"/>
      <c r="GN9" s="43"/>
      <c r="GO9" s="43"/>
      <c r="GP9" s="43"/>
      <c r="GQ9" s="43"/>
      <c r="GR9" s="43"/>
      <c r="GS9" s="43"/>
      <c r="GT9" s="43"/>
      <c r="GU9" s="43"/>
      <c r="GV9" s="43"/>
      <c r="GW9" s="43"/>
      <c r="GX9" s="43"/>
      <c r="GY9" s="43"/>
      <c r="GZ9" s="43"/>
      <c r="HA9" s="43"/>
      <c r="HB9" s="43"/>
      <c r="HC9" s="43"/>
      <c r="HD9" s="43"/>
      <c r="HE9" s="43"/>
      <c r="HF9" s="43"/>
      <c r="HG9" s="43"/>
      <c r="HH9" s="43"/>
      <c r="HI9" s="43"/>
      <c r="HJ9" s="43"/>
      <c r="HK9" s="43"/>
      <c r="HL9" s="43"/>
      <c r="HM9" s="43"/>
      <c r="HN9" s="43"/>
      <c r="HO9" s="43"/>
      <c r="HP9" s="43"/>
      <c r="HQ9" s="43"/>
      <c r="HR9" s="43"/>
      <c r="HS9" s="43"/>
      <c r="HT9" s="43"/>
      <c r="HU9" s="43"/>
      <c r="HV9" s="43"/>
      <c r="HW9" s="43"/>
      <c r="HX9" s="43"/>
      <c r="HY9" s="43"/>
      <c r="HZ9" s="43"/>
      <c r="IA9" s="43"/>
      <c r="IB9" s="43"/>
      <c r="IC9" s="43"/>
      <c r="ID9" s="43"/>
      <c r="IE9" s="43"/>
      <c r="IF9" s="43"/>
      <c r="IG9" s="43"/>
      <c r="IH9" s="43"/>
      <c r="II9" s="43"/>
      <c r="IJ9" s="43"/>
      <c r="IK9" s="43"/>
      <c r="IL9" s="43"/>
      <c r="IM9" s="43"/>
      <c r="IN9" s="43"/>
      <c r="IO9" s="43"/>
      <c r="IP9" s="43"/>
      <c r="IQ9" s="43"/>
      <c r="IR9" s="43"/>
      <c r="IS9" s="43"/>
      <c r="IT9" s="43"/>
      <c r="IU9" s="43"/>
      <c r="IV9" s="43"/>
    </row>
    <row r="10" spans="1:256" s="42" customFormat="1" ht="13.8" customHeight="1" x14ac:dyDescent="0.25">
      <c r="A10" s="57">
        <v>7</v>
      </c>
      <c r="B10" s="56">
        <f t="shared" si="0"/>
        <v>1</v>
      </c>
      <c r="C10" s="54">
        <f t="shared" si="0"/>
        <v>0.93271805470713554</v>
      </c>
      <c r="D10" s="54">
        <f t="shared" si="0"/>
        <v>0.87056017861391388</v>
      </c>
      <c r="E10" s="54">
        <f t="shared" si="0"/>
        <v>0.81309151134335378</v>
      </c>
      <c r="F10" s="53">
        <f t="shared" si="0"/>
        <v>0.75991781320206331</v>
      </c>
      <c r="G10" s="55">
        <f t="shared" si="0"/>
        <v>0.71068133013012147</v>
      </c>
      <c r="H10" s="54">
        <f t="shared" si="0"/>
        <v>0.66505711362233599</v>
      </c>
      <c r="I10" s="54">
        <f t="shared" si="0"/>
        <v>0.62274974188459109</v>
      </c>
      <c r="J10" s="54">
        <f t="shared" si="0"/>
        <v>0.58349039526213387</v>
      </c>
      <c r="K10" s="53">
        <f t="shared" si="0"/>
        <v>0.54703424484331731</v>
      </c>
      <c r="L10" s="55">
        <f t="shared" si="1"/>
        <v>0.51315811823070645</v>
      </c>
      <c r="M10" s="54">
        <f t="shared" si="1"/>
        <v>0.48165841089080319</v>
      </c>
      <c r="N10" s="54">
        <f t="shared" si="1"/>
        <v>0.45234921533689343</v>
      </c>
      <c r="O10" s="54">
        <f t="shared" si="1"/>
        <v>0.425060643746142</v>
      </c>
      <c r="P10" s="53">
        <f t="shared" si="1"/>
        <v>0.39963732252986695</v>
      </c>
      <c r="Q10" s="55">
        <f t="shared" si="1"/>
        <v>0.37593703992309269</v>
      </c>
      <c r="R10" s="54">
        <f t="shared" si="1"/>
        <v>0.35382952988570338</v>
      </c>
      <c r="S10" s="54">
        <f t="shared" si="1"/>
        <v>0.33319537755572626</v>
      </c>
      <c r="T10" s="53">
        <f t="shared" si="1"/>
        <v>0.31392503320199561</v>
      </c>
      <c r="U10" s="52">
        <f t="shared" si="1"/>
        <v>0.27908164723365342</v>
      </c>
      <c r="V10" s="51">
        <f t="shared" si="1"/>
        <v>0.20971519999999999</v>
      </c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  <c r="AN10" s="43"/>
      <c r="AO10" s="43"/>
      <c r="AP10" s="43"/>
      <c r="AQ10" s="43"/>
      <c r="AR10" s="43"/>
      <c r="AS10" s="43"/>
      <c r="AT10" s="43"/>
      <c r="AU10" s="43"/>
      <c r="AV10" s="43"/>
      <c r="AW10" s="43"/>
      <c r="AX10" s="43"/>
      <c r="AY10" s="43"/>
      <c r="AZ10" s="43"/>
      <c r="BA10" s="43"/>
      <c r="BB10" s="43"/>
      <c r="BC10" s="43"/>
      <c r="BD10" s="43"/>
      <c r="BE10" s="43"/>
      <c r="BF10" s="43"/>
      <c r="BG10" s="43"/>
      <c r="BH10" s="43"/>
      <c r="BI10" s="43"/>
      <c r="BJ10" s="43"/>
      <c r="BK10" s="43"/>
      <c r="BL10" s="43"/>
      <c r="BM10" s="43"/>
      <c r="BN10" s="43"/>
      <c r="BO10" s="43"/>
      <c r="BP10" s="43"/>
      <c r="BQ10" s="43"/>
      <c r="BR10" s="43"/>
      <c r="BS10" s="43"/>
      <c r="BT10" s="43"/>
      <c r="BU10" s="43"/>
      <c r="BV10" s="43"/>
      <c r="BW10" s="43"/>
      <c r="BX10" s="43"/>
      <c r="BY10" s="43"/>
      <c r="BZ10" s="43"/>
      <c r="CA10" s="43"/>
      <c r="CB10" s="43"/>
      <c r="CC10" s="43"/>
      <c r="CD10" s="43"/>
      <c r="CE10" s="43"/>
      <c r="CF10" s="43"/>
      <c r="CG10" s="43"/>
      <c r="CH10" s="43"/>
      <c r="CI10" s="43"/>
      <c r="CJ10" s="43"/>
      <c r="CK10" s="43"/>
      <c r="CL10" s="43"/>
      <c r="CM10" s="43"/>
      <c r="CN10" s="43"/>
      <c r="CO10" s="43"/>
      <c r="CP10" s="43"/>
      <c r="CQ10" s="43"/>
      <c r="CR10" s="43"/>
      <c r="CS10" s="43"/>
      <c r="CT10" s="43"/>
      <c r="CU10" s="43"/>
      <c r="CV10" s="43"/>
      <c r="CW10" s="43"/>
      <c r="CX10" s="43"/>
      <c r="CY10" s="43"/>
      <c r="CZ10" s="43"/>
      <c r="DA10" s="43"/>
      <c r="DB10" s="43"/>
      <c r="DC10" s="43"/>
      <c r="DD10" s="43"/>
      <c r="DE10" s="43"/>
      <c r="DF10" s="43"/>
      <c r="DG10" s="43"/>
      <c r="DH10" s="43"/>
      <c r="DI10" s="43"/>
      <c r="DJ10" s="43"/>
      <c r="DK10" s="43"/>
      <c r="DL10" s="43"/>
      <c r="DM10" s="43"/>
      <c r="DN10" s="43"/>
      <c r="DO10" s="43"/>
      <c r="DP10" s="43"/>
      <c r="DQ10" s="43"/>
      <c r="DR10" s="43"/>
      <c r="DS10" s="43"/>
      <c r="DT10" s="43"/>
      <c r="DU10" s="43"/>
      <c r="DV10" s="43"/>
      <c r="DW10" s="43"/>
      <c r="DX10" s="43"/>
      <c r="DY10" s="43"/>
      <c r="DZ10" s="43"/>
      <c r="EA10" s="43"/>
      <c r="EB10" s="43"/>
      <c r="EC10" s="43"/>
      <c r="ED10" s="43"/>
      <c r="EE10" s="43"/>
      <c r="EF10" s="43"/>
      <c r="EG10" s="43"/>
      <c r="EH10" s="43"/>
      <c r="EI10" s="43"/>
      <c r="EJ10" s="43"/>
      <c r="EK10" s="43"/>
      <c r="EL10" s="43"/>
      <c r="EM10" s="43"/>
      <c r="EN10" s="43"/>
      <c r="EO10" s="43"/>
      <c r="EP10" s="43"/>
      <c r="EQ10" s="43"/>
      <c r="ER10" s="43"/>
      <c r="ES10" s="43"/>
      <c r="ET10" s="43"/>
      <c r="EU10" s="43"/>
      <c r="EV10" s="43"/>
      <c r="EW10" s="43"/>
      <c r="EX10" s="43"/>
      <c r="EY10" s="43"/>
      <c r="EZ10" s="43"/>
      <c r="FA10" s="43"/>
      <c r="FB10" s="43"/>
      <c r="FC10" s="43"/>
      <c r="FD10" s="43"/>
      <c r="FE10" s="43"/>
      <c r="FF10" s="43"/>
      <c r="FG10" s="43"/>
      <c r="FH10" s="43"/>
      <c r="FI10" s="43"/>
      <c r="FJ10" s="43"/>
      <c r="FK10" s="43"/>
      <c r="FL10" s="43"/>
      <c r="FM10" s="43"/>
      <c r="FN10" s="43"/>
      <c r="FO10" s="43"/>
      <c r="FP10" s="43"/>
      <c r="FQ10" s="43"/>
      <c r="FR10" s="43"/>
      <c r="FS10" s="43"/>
      <c r="FT10" s="43"/>
      <c r="FU10" s="43"/>
      <c r="FV10" s="43"/>
      <c r="FW10" s="43"/>
      <c r="FX10" s="43"/>
      <c r="FY10" s="43"/>
      <c r="FZ10" s="43"/>
      <c r="GA10" s="43"/>
      <c r="GB10" s="43"/>
      <c r="GC10" s="43"/>
      <c r="GD10" s="43"/>
      <c r="GE10" s="43"/>
      <c r="GF10" s="43"/>
      <c r="GG10" s="43"/>
      <c r="GH10" s="43"/>
      <c r="GI10" s="43"/>
      <c r="GJ10" s="43"/>
      <c r="GK10" s="43"/>
      <c r="GL10" s="43"/>
      <c r="GM10" s="43"/>
      <c r="GN10" s="43"/>
      <c r="GO10" s="43"/>
      <c r="GP10" s="43"/>
      <c r="GQ10" s="43"/>
      <c r="GR10" s="43"/>
      <c r="GS10" s="43"/>
      <c r="GT10" s="43"/>
      <c r="GU10" s="43"/>
      <c r="GV10" s="43"/>
      <c r="GW10" s="43"/>
      <c r="GX10" s="43"/>
      <c r="GY10" s="43"/>
      <c r="GZ10" s="43"/>
      <c r="HA10" s="43"/>
      <c r="HB10" s="43"/>
      <c r="HC10" s="43"/>
      <c r="HD10" s="43"/>
      <c r="HE10" s="43"/>
      <c r="HF10" s="43"/>
      <c r="HG10" s="43"/>
      <c r="HH10" s="43"/>
      <c r="HI10" s="43"/>
      <c r="HJ10" s="43"/>
      <c r="HK10" s="43"/>
      <c r="HL10" s="43"/>
      <c r="HM10" s="43"/>
      <c r="HN10" s="43"/>
      <c r="HO10" s="43"/>
      <c r="HP10" s="43"/>
      <c r="HQ10" s="43"/>
      <c r="HR10" s="43"/>
      <c r="HS10" s="43"/>
      <c r="HT10" s="43"/>
      <c r="HU10" s="43"/>
      <c r="HV10" s="43"/>
      <c r="HW10" s="43"/>
      <c r="HX10" s="43"/>
      <c r="HY10" s="43"/>
      <c r="HZ10" s="43"/>
      <c r="IA10" s="43"/>
      <c r="IB10" s="43"/>
      <c r="IC10" s="43"/>
      <c r="ID10" s="43"/>
      <c r="IE10" s="43"/>
      <c r="IF10" s="43"/>
      <c r="IG10" s="43"/>
      <c r="IH10" s="43"/>
      <c r="II10" s="43"/>
      <c r="IJ10" s="43"/>
      <c r="IK10" s="43"/>
      <c r="IL10" s="43"/>
      <c r="IM10" s="43"/>
      <c r="IN10" s="43"/>
      <c r="IO10" s="43"/>
      <c r="IP10" s="43"/>
      <c r="IQ10" s="43"/>
      <c r="IR10" s="43"/>
      <c r="IS10" s="43"/>
      <c r="IT10" s="43"/>
      <c r="IU10" s="43"/>
      <c r="IV10" s="43"/>
    </row>
    <row r="11" spans="1:256" s="42" customFormat="1" ht="13.8" customHeight="1" x14ac:dyDescent="0.25">
      <c r="A11" s="57">
        <v>8</v>
      </c>
      <c r="B11" s="56">
        <f t="shared" si="0"/>
        <v>1</v>
      </c>
      <c r="C11" s="54">
        <f t="shared" si="0"/>
        <v>0.92348322248231218</v>
      </c>
      <c r="D11" s="54">
        <f t="shared" si="0"/>
        <v>0.85349037119011162</v>
      </c>
      <c r="E11" s="54">
        <f t="shared" si="0"/>
        <v>0.78940923431393573</v>
      </c>
      <c r="F11" s="53">
        <f t="shared" si="0"/>
        <v>0.73069020500198378</v>
      </c>
      <c r="G11" s="55">
        <f t="shared" si="0"/>
        <v>0.67683936202868722</v>
      </c>
      <c r="H11" s="54">
        <f t="shared" si="0"/>
        <v>0.62741237134182648</v>
      </c>
      <c r="I11" s="54">
        <f t="shared" si="0"/>
        <v>0.5820091045650384</v>
      </c>
      <c r="J11" s="54">
        <f t="shared" si="0"/>
        <v>0.54026888450197574</v>
      </c>
      <c r="K11" s="53">
        <f t="shared" si="0"/>
        <v>0.50186627967276809</v>
      </c>
      <c r="L11" s="55">
        <f t="shared" si="1"/>
        <v>0.46650738020973315</v>
      </c>
      <c r="M11" s="54">
        <f t="shared" si="1"/>
        <v>0.43392649629802077</v>
      </c>
      <c r="N11" s="54">
        <f t="shared" si="1"/>
        <v>0.4038832279793691</v>
      </c>
      <c r="O11" s="54">
        <f t="shared" si="1"/>
        <v>0.37615986172224958</v>
      </c>
      <c r="P11" s="53">
        <f t="shared" si="1"/>
        <v>0.35055905485076044</v>
      </c>
      <c r="Q11" s="55">
        <f t="shared" si="1"/>
        <v>0.32690177384616753</v>
      </c>
      <c r="R11" s="54">
        <f t="shared" si="1"/>
        <v>0.30502545679802012</v>
      </c>
      <c r="S11" s="54">
        <f t="shared" si="1"/>
        <v>0.28478237397925327</v>
      </c>
      <c r="T11" s="53">
        <f t="shared" si="1"/>
        <v>0.26603816373050476</v>
      </c>
      <c r="U11" s="52">
        <f t="shared" si="1"/>
        <v>0.23256803936137788</v>
      </c>
      <c r="V11" s="51">
        <f t="shared" si="1"/>
        <v>0.16777216</v>
      </c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3"/>
      <c r="AI11" s="43"/>
      <c r="AJ11" s="43"/>
      <c r="AK11" s="43"/>
      <c r="AL11" s="43"/>
      <c r="AM11" s="43"/>
      <c r="AN11" s="43"/>
      <c r="AO11" s="43"/>
      <c r="AP11" s="43"/>
      <c r="AQ11" s="43"/>
      <c r="AR11" s="43"/>
      <c r="AS11" s="43"/>
      <c r="AT11" s="43"/>
      <c r="AU11" s="43"/>
      <c r="AV11" s="43"/>
      <c r="AW11" s="43"/>
      <c r="AX11" s="43"/>
      <c r="AY11" s="43"/>
      <c r="AZ11" s="43"/>
      <c r="BA11" s="43"/>
      <c r="BB11" s="43"/>
      <c r="BC11" s="43"/>
      <c r="BD11" s="43"/>
      <c r="BE11" s="43"/>
      <c r="BF11" s="43"/>
      <c r="BG11" s="43"/>
      <c r="BH11" s="43"/>
      <c r="BI11" s="43"/>
      <c r="BJ11" s="43"/>
      <c r="BK11" s="43"/>
      <c r="BL11" s="43"/>
      <c r="BM11" s="43"/>
      <c r="BN11" s="43"/>
      <c r="BO11" s="43"/>
      <c r="BP11" s="43"/>
      <c r="BQ11" s="43"/>
      <c r="BR11" s="43"/>
      <c r="BS11" s="43"/>
      <c r="BT11" s="43"/>
      <c r="BU11" s="43"/>
      <c r="BV11" s="43"/>
      <c r="BW11" s="43"/>
      <c r="BX11" s="43"/>
      <c r="BY11" s="43"/>
      <c r="BZ11" s="43"/>
      <c r="CA11" s="43"/>
      <c r="CB11" s="43"/>
      <c r="CC11" s="43"/>
      <c r="CD11" s="43"/>
      <c r="CE11" s="43"/>
      <c r="CF11" s="43"/>
      <c r="CG11" s="43"/>
      <c r="CH11" s="43"/>
      <c r="CI11" s="43"/>
      <c r="CJ11" s="43"/>
      <c r="CK11" s="43"/>
      <c r="CL11" s="43"/>
      <c r="CM11" s="43"/>
      <c r="CN11" s="43"/>
      <c r="CO11" s="43"/>
      <c r="CP11" s="43"/>
      <c r="CQ11" s="43"/>
      <c r="CR11" s="43"/>
      <c r="CS11" s="43"/>
      <c r="CT11" s="43"/>
      <c r="CU11" s="43"/>
      <c r="CV11" s="43"/>
      <c r="CW11" s="43"/>
      <c r="CX11" s="43"/>
      <c r="CY11" s="43"/>
      <c r="CZ11" s="43"/>
      <c r="DA11" s="43"/>
      <c r="DB11" s="43"/>
      <c r="DC11" s="43"/>
      <c r="DD11" s="43"/>
      <c r="DE11" s="43"/>
      <c r="DF11" s="43"/>
      <c r="DG11" s="43"/>
      <c r="DH11" s="43"/>
      <c r="DI11" s="43"/>
      <c r="DJ11" s="43"/>
      <c r="DK11" s="43"/>
      <c r="DL11" s="43"/>
      <c r="DM11" s="43"/>
      <c r="DN11" s="43"/>
      <c r="DO11" s="43"/>
      <c r="DP11" s="43"/>
      <c r="DQ11" s="43"/>
      <c r="DR11" s="43"/>
      <c r="DS11" s="43"/>
      <c r="DT11" s="43"/>
      <c r="DU11" s="43"/>
      <c r="DV11" s="43"/>
      <c r="DW11" s="43"/>
      <c r="DX11" s="43"/>
      <c r="DY11" s="43"/>
      <c r="DZ11" s="43"/>
      <c r="EA11" s="43"/>
      <c r="EB11" s="43"/>
      <c r="EC11" s="43"/>
      <c r="ED11" s="43"/>
      <c r="EE11" s="43"/>
      <c r="EF11" s="43"/>
      <c r="EG11" s="43"/>
      <c r="EH11" s="43"/>
      <c r="EI11" s="43"/>
      <c r="EJ11" s="43"/>
      <c r="EK11" s="43"/>
      <c r="EL11" s="43"/>
      <c r="EM11" s="43"/>
      <c r="EN11" s="43"/>
      <c r="EO11" s="43"/>
      <c r="EP11" s="43"/>
      <c r="EQ11" s="43"/>
      <c r="ER11" s="43"/>
      <c r="ES11" s="43"/>
      <c r="ET11" s="43"/>
      <c r="EU11" s="43"/>
      <c r="EV11" s="43"/>
      <c r="EW11" s="43"/>
      <c r="EX11" s="43"/>
      <c r="EY11" s="43"/>
      <c r="EZ11" s="43"/>
      <c r="FA11" s="43"/>
      <c r="FB11" s="43"/>
      <c r="FC11" s="43"/>
      <c r="FD11" s="43"/>
      <c r="FE11" s="43"/>
      <c r="FF11" s="43"/>
      <c r="FG11" s="43"/>
      <c r="FH11" s="43"/>
      <c r="FI11" s="43"/>
      <c r="FJ11" s="43"/>
      <c r="FK11" s="43"/>
      <c r="FL11" s="43"/>
      <c r="FM11" s="43"/>
      <c r="FN11" s="43"/>
      <c r="FO11" s="43"/>
      <c r="FP11" s="43"/>
      <c r="FQ11" s="43"/>
      <c r="FR11" s="43"/>
      <c r="FS11" s="43"/>
      <c r="FT11" s="43"/>
      <c r="FU11" s="43"/>
      <c r="FV11" s="43"/>
      <c r="FW11" s="43"/>
      <c r="FX11" s="43"/>
      <c r="FY11" s="43"/>
      <c r="FZ11" s="43"/>
      <c r="GA11" s="43"/>
      <c r="GB11" s="43"/>
      <c r="GC11" s="43"/>
      <c r="GD11" s="43"/>
      <c r="GE11" s="43"/>
      <c r="GF11" s="43"/>
      <c r="GG11" s="43"/>
      <c r="GH11" s="43"/>
      <c r="GI11" s="43"/>
      <c r="GJ11" s="43"/>
      <c r="GK11" s="43"/>
      <c r="GL11" s="43"/>
      <c r="GM11" s="43"/>
      <c r="GN11" s="43"/>
      <c r="GO11" s="43"/>
      <c r="GP11" s="43"/>
      <c r="GQ11" s="43"/>
      <c r="GR11" s="43"/>
      <c r="GS11" s="43"/>
      <c r="GT11" s="43"/>
      <c r="GU11" s="43"/>
      <c r="GV11" s="43"/>
      <c r="GW11" s="43"/>
      <c r="GX11" s="43"/>
      <c r="GY11" s="43"/>
      <c r="GZ11" s="43"/>
      <c r="HA11" s="43"/>
      <c r="HB11" s="43"/>
      <c r="HC11" s="43"/>
      <c r="HD11" s="43"/>
      <c r="HE11" s="43"/>
      <c r="HF11" s="43"/>
      <c r="HG11" s="43"/>
      <c r="HH11" s="43"/>
      <c r="HI11" s="43"/>
      <c r="HJ11" s="43"/>
      <c r="HK11" s="43"/>
      <c r="HL11" s="43"/>
      <c r="HM11" s="43"/>
      <c r="HN11" s="43"/>
      <c r="HO11" s="43"/>
      <c r="HP11" s="43"/>
      <c r="HQ11" s="43"/>
      <c r="HR11" s="43"/>
      <c r="HS11" s="43"/>
      <c r="HT11" s="43"/>
      <c r="HU11" s="43"/>
      <c r="HV11" s="43"/>
      <c r="HW11" s="43"/>
      <c r="HX11" s="43"/>
      <c r="HY11" s="43"/>
      <c r="HZ11" s="43"/>
      <c r="IA11" s="43"/>
      <c r="IB11" s="43"/>
      <c r="IC11" s="43"/>
      <c r="ID11" s="43"/>
      <c r="IE11" s="43"/>
      <c r="IF11" s="43"/>
      <c r="IG11" s="43"/>
      <c r="IH11" s="43"/>
      <c r="II11" s="43"/>
      <c r="IJ11" s="43"/>
      <c r="IK11" s="43"/>
      <c r="IL11" s="43"/>
      <c r="IM11" s="43"/>
      <c r="IN11" s="43"/>
      <c r="IO11" s="43"/>
      <c r="IP11" s="43"/>
      <c r="IQ11" s="43"/>
      <c r="IR11" s="43"/>
      <c r="IS11" s="43"/>
      <c r="IT11" s="43"/>
      <c r="IU11" s="43"/>
      <c r="IV11" s="43"/>
    </row>
    <row r="12" spans="1:256" s="42" customFormat="1" ht="13.8" customHeight="1" x14ac:dyDescent="0.25">
      <c r="A12" s="57">
        <v>9</v>
      </c>
      <c r="B12" s="56">
        <f t="shared" si="0"/>
        <v>1</v>
      </c>
      <c r="C12" s="54">
        <f t="shared" si="0"/>
        <v>0.91433982423991289</v>
      </c>
      <c r="D12" s="54">
        <f t="shared" si="0"/>
        <v>0.83675526587265847</v>
      </c>
      <c r="E12" s="54">
        <f t="shared" si="0"/>
        <v>0.76641673234362695</v>
      </c>
      <c r="F12" s="53">
        <f t="shared" si="0"/>
        <v>0.70258673557883045</v>
      </c>
      <c r="G12" s="55">
        <f t="shared" si="0"/>
        <v>0.64460891621779726</v>
      </c>
      <c r="H12" s="54">
        <f t="shared" si="0"/>
        <v>0.59189846353002495</v>
      </c>
      <c r="I12" s="54">
        <f t="shared" si="0"/>
        <v>0.54393374258414806</v>
      </c>
      <c r="J12" s="54">
        <f t="shared" si="0"/>
        <v>0.50024896713145905</v>
      </c>
      <c r="K12" s="53">
        <f t="shared" si="0"/>
        <v>0.46042777951630098</v>
      </c>
      <c r="L12" s="55">
        <f t="shared" si="1"/>
        <v>0.42409761837248466</v>
      </c>
      <c r="M12" s="54">
        <f t="shared" si="1"/>
        <v>0.39092477143965831</v>
      </c>
      <c r="N12" s="54">
        <f t="shared" si="1"/>
        <v>0.36061002498157957</v>
      </c>
      <c r="O12" s="54">
        <f t="shared" si="1"/>
        <v>0.33288483338252178</v>
      </c>
      <c r="P12" s="53">
        <f t="shared" si="1"/>
        <v>0.3075079428515442</v>
      </c>
      <c r="Q12" s="55">
        <f t="shared" si="1"/>
        <v>0.28426241204014574</v>
      </c>
      <c r="R12" s="54">
        <f t="shared" si="1"/>
        <v>0.26295297999829326</v>
      </c>
      <c r="S12" s="54">
        <f t="shared" si="1"/>
        <v>0.24340373844380622</v>
      </c>
      <c r="T12" s="53">
        <f t="shared" si="1"/>
        <v>0.22545607095805489</v>
      </c>
      <c r="U12" s="52">
        <f t="shared" si="1"/>
        <v>0.1938066994678149</v>
      </c>
      <c r="V12" s="51">
        <f t="shared" si="1"/>
        <v>0.13421772800000001</v>
      </c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3"/>
      <c r="AI12" s="43"/>
      <c r="AJ12" s="43"/>
      <c r="AK12" s="43"/>
      <c r="AL12" s="43"/>
      <c r="AM12" s="43"/>
      <c r="AN12" s="43"/>
      <c r="AO12" s="43"/>
      <c r="AP12" s="43"/>
      <c r="AQ12" s="43"/>
      <c r="AR12" s="43"/>
      <c r="AS12" s="43"/>
      <c r="AT12" s="43"/>
      <c r="AU12" s="43"/>
      <c r="AV12" s="43"/>
      <c r="AW12" s="43"/>
      <c r="AX12" s="43"/>
      <c r="AY12" s="43"/>
      <c r="AZ12" s="43"/>
      <c r="BA12" s="43"/>
      <c r="BB12" s="43"/>
      <c r="BC12" s="43"/>
      <c r="BD12" s="43"/>
      <c r="BE12" s="43"/>
      <c r="BF12" s="43"/>
      <c r="BG12" s="43"/>
      <c r="BH12" s="43"/>
      <c r="BI12" s="43"/>
      <c r="BJ12" s="43"/>
      <c r="BK12" s="43"/>
      <c r="BL12" s="43"/>
      <c r="BM12" s="43"/>
      <c r="BN12" s="43"/>
      <c r="BO12" s="43"/>
      <c r="BP12" s="43"/>
      <c r="BQ12" s="43"/>
      <c r="BR12" s="43"/>
      <c r="BS12" s="43"/>
      <c r="BT12" s="43"/>
      <c r="BU12" s="43"/>
      <c r="BV12" s="43"/>
      <c r="BW12" s="43"/>
      <c r="BX12" s="43"/>
      <c r="BY12" s="43"/>
      <c r="BZ12" s="43"/>
      <c r="CA12" s="43"/>
      <c r="CB12" s="43"/>
      <c r="CC12" s="43"/>
      <c r="CD12" s="43"/>
      <c r="CE12" s="43"/>
      <c r="CF12" s="43"/>
      <c r="CG12" s="43"/>
      <c r="CH12" s="43"/>
      <c r="CI12" s="43"/>
      <c r="CJ12" s="43"/>
      <c r="CK12" s="43"/>
      <c r="CL12" s="43"/>
      <c r="CM12" s="43"/>
      <c r="CN12" s="43"/>
      <c r="CO12" s="43"/>
      <c r="CP12" s="43"/>
      <c r="CQ12" s="43"/>
      <c r="CR12" s="43"/>
      <c r="CS12" s="43"/>
      <c r="CT12" s="43"/>
      <c r="CU12" s="43"/>
      <c r="CV12" s="43"/>
      <c r="CW12" s="43"/>
      <c r="CX12" s="43"/>
      <c r="CY12" s="43"/>
      <c r="CZ12" s="43"/>
      <c r="DA12" s="43"/>
      <c r="DB12" s="43"/>
      <c r="DC12" s="43"/>
      <c r="DD12" s="43"/>
      <c r="DE12" s="43"/>
      <c r="DF12" s="43"/>
      <c r="DG12" s="43"/>
      <c r="DH12" s="43"/>
      <c r="DI12" s="43"/>
      <c r="DJ12" s="43"/>
      <c r="DK12" s="43"/>
      <c r="DL12" s="43"/>
      <c r="DM12" s="43"/>
      <c r="DN12" s="43"/>
      <c r="DO12" s="43"/>
      <c r="DP12" s="43"/>
      <c r="DQ12" s="43"/>
      <c r="DR12" s="43"/>
      <c r="DS12" s="43"/>
      <c r="DT12" s="43"/>
      <c r="DU12" s="43"/>
      <c r="DV12" s="43"/>
      <c r="DW12" s="43"/>
      <c r="DX12" s="43"/>
      <c r="DY12" s="43"/>
      <c r="DZ12" s="43"/>
      <c r="EA12" s="43"/>
      <c r="EB12" s="43"/>
      <c r="EC12" s="43"/>
      <c r="ED12" s="43"/>
      <c r="EE12" s="43"/>
      <c r="EF12" s="43"/>
      <c r="EG12" s="43"/>
      <c r="EH12" s="43"/>
      <c r="EI12" s="43"/>
      <c r="EJ12" s="43"/>
      <c r="EK12" s="43"/>
      <c r="EL12" s="43"/>
      <c r="EM12" s="43"/>
      <c r="EN12" s="43"/>
      <c r="EO12" s="43"/>
      <c r="EP12" s="43"/>
      <c r="EQ12" s="43"/>
      <c r="ER12" s="43"/>
      <c r="ES12" s="43"/>
      <c r="ET12" s="43"/>
      <c r="EU12" s="43"/>
      <c r="EV12" s="43"/>
      <c r="EW12" s="43"/>
      <c r="EX12" s="43"/>
      <c r="EY12" s="43"/>
      <c r="EZ12" s="43"/>
      <c r="FA12" s="43"/>
      <c r="FB12" s="43"/>
      <c r="FC12" s="43"/>
      <c r="FD12" s="43"/>
      <c r="FE12" s="43"/>
      <c r="FF12" s="43"/>
      <c r="FG12" s="43"/>
      <c r="FH12" s="43"/>
      <c r="FI12" s="43"/>
      <c r="FJ12" s="43"/>
      <c r="FK12" s="43"/>
      <c r="FL12" s="43"/>
      <c r="FM12" s="43"/>
      <c r="FN12" s="43"/>
      <c r="FO12" s="43"/>
      <c r="FP12" s="43"/>
      <c r="FQ12" s="43"/>
      <c r="FR12" s="43"/>
      <c r="FS12" s="43"/>
      <c r="FT12" s="43"/>
      <c r="FU12" s="43"/>
      <c r="FV12" s="43"/>
      <c r="FW12" s="43"/>
      <c r="FX12" s="43"/>
      <c r="FY12" s="43"/>
      <c r="FZ12" s="43"/>
      <c r="GA12" s="43"/>
      <c r="GB12" s="43"/>
      <c r="GC12" s="43"/>
      <c r="GD12" s="43"/>
      <c r="GE12" s="43"/>
      <c r="GF12" s="43"/>
      <c r="GG12" s="43"/>
      <c r="GH12" s="43"/>
      <c r="GI12" s="43"/>
      <c r="GJ12" s="43"/>
      <c r="GK12" s="43"/>
      <c r="GL12" s="43"/>
      <c r="GM12" s="43"/>
      <c r="GN12" s="43"/>
      <c r="GO12" s="43"/>
      <c r="GP12" s="43"/>
      <c r="GQ12" s="43"/>
      <c r="GR12" s="43"/>
      <c r="GS12" s="43"/>
      <c r="GT12" s="43"/>
      <c r="GU12" s="43"/>
      <c r="GV12" s="43"/>
      <c r="GW12" s="43"/>
      <c r="GX12" s="43"/>
      <c r="GY12" s="43"/>
      <c r="GZ12" s="43"/>
      <c r="HA12" s="43"/>
      <c r="HB12" s="43"/>
      <c r="HC12" s="43"/>
      <c r="HD12" s="43"/>
      <c r="HE12" s="43"/>
      <c r="HF12" s="43"/>
      <c r="HG12" s="43"/>
      <c r="HH12" s="43"/>
      <c r="HI12" s="43"/>
      <c r="HJ12" s="43"/>
      <c r="HK12" s="43"/>
      <c r="HL12" s="43"/>
      <c r="HM12" s="43"/>
      <c r="HN12" s="43"/>
      <c r="HO12" s="43"/>
      <c r="HP12" s="43"/>
      <c r="HQ12" s="43"/>
      <c r="HR12" s="43"/>
      <c r="HS12" s="43"/>
      <c r="HT12" s="43"/>
      <c r="HU12" s="43"/>
      <c r="HV12" s="43"/>
      <c r="HW12" s="43"/>
      <c r="HX12" s="43"/>
      <c r="HY12" s="43"/>
      <c r="HZ12" s="43"/>
      <c r="IA12" s="43"/>
      <c r="IB12" s="43"/>
      <c r="IC12" s="43"/>
      <c r="ID12" s="43"/>
      <c r="IE12" s="43"/>
      <c r="IF12" s="43"/>
      <c r="IG12" s="43"/>
      <c r="IH12" s="43"/>
      <c r="II12" s="43"/>
      <c r="IJ12" s="43"/>
      <c r="IK12" s="43"/>
      <c r="IL12" s="43"/>
      <c r="IM12" s="43"/>
      <c r="IN12" s="43"/>
      <c r="IO12" s="43"/>
      <c r="IP12" s="43"/>
      <c r="IQ12" s="43"/>
      <c r="IR12" s="43"/>
      <c r="IS12" s="43"/>
      <c r="IT12" s="43"/>
      <c r="IU12" s="43"/>
      <c r="IV12" s="43"/>
    </row>
    <row r="13" spans="1:256" s="42" customFormat="1" ht="13.8" customHeight="1" x14ac:dyDescent="0.25">
      <c r="A13" s="71">
        <v>10</v>
      </c>
      <c r="B13" s="70">
        <f t="shared" si="0"/>
        <v>1</v>
      </c>
      <c r="C13" s="68">
        <f t="shared" si="0"/>
        <v>0.90528695469298315</v>
      </c>
      <c r="D13" s="68">
        <f t="shared" si="0"/>
        <v>0.82034829987515534</v>
      </c>
      <c r="E13" s="68">
        <f t="shared" si="0"/>
        <v>0.74409391489672516</v>
      </c>
      <c r="F13" s="67">
        <f t="shared" si="0"/>
        <v>0.67556416882579851</v>
      </c>
      <c r="G13" s="69">
        <f t="shared" si="0"/>
        <v>0.61391325354075932</v>
      </c>
      <c r="H13" s="68">
        <f t="shared" si="0"/>
        <v>0.55839477691511785</v>
      </c>
      <c r="I13" s="68">
        <f t="shared" si="0"/>
        <v>0.5083492921347178</v>
      </c>
      <c r="J13" s="68">
        <f t="shared" si="0"/>
        <v>0.46319348808468425</v>
      </c>
      <c r="K13" s="67">
        <f t="shared" si="0"/>
        <v>0.42241080689568894</v>
      </c>
      <c r="L13" s="69">
        <f t="shared" si="1"/>
        <v>0.38554328942953148</v>
      </c>
      <c r="M13" s="68">
        <f t="shared" si="1"/>
        <v>0.3521844787744669</v>
      </c>
      <c r="N13" s="68">
        <f t="shared" si="1"/>
        <v>0.32197323659069599</v>
      </c>
      <c r="O13" s="68">
        <f t="shared" si="1"/>
        <v>0.2945883481261255</v>
      </c>
      <c r="P13" s="67">
        <f t="shared" si="1"/>
        <v>0.26974380951889843</v>
      </c>
      <c r="Q13" s="69">
        <f t="shared" si="1"/>
        <v>0.24718470612186585</v>
      </c>
      <c r="R13" s="68">
        <f t="shared" si="1"/>
        <v>0.22668360344680452</v>
      </c>
      <c r="S13" s="68">
        <f t="shared" si="1"/>
        <v>0.20803738328530447</v>
      </c>
      <c r="T13" s="67">
        <f t="shared" si="1"/>
        <v>0.19106446691360587</v>
      </c>
      <c r="U13" s="66">
        <f t="shared" si="1"/>
        <v>0.16150558288984573</v>
      </c>
      <c r="V13" s="65">
        <f t="shared" si="1"/>
        <v>0.1073741824</v>
      </c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3"/>
      <c r="AI13" s="43"/>
      <c r="AJ13" s="43"/>
      <c r="AK13" s="43"/>
      <c r="AL13" s="43"/>
      <c r="AM13" s="43"/>
      <c r="AN13" s="43"/>
      <c r="AO13" s="43"/>
      <c r="AP13" s="43"/>
      <c r="AQ13" s="43"/>
      <c r="AR13" s="43"/>
      <c r="AS13" s="43"/>
      <c r="AT13" s="43"/>
      <c r="AU13" s="43"/>
      <c r="AV13" s="43"/>
      <c r="AW13" s="43"/>
      <c r="AX13" s="43"/>
      <c r="AY13" s="43"/>
      <c r="AZ13" s="43"/>
      <c r="BA13" s="43"/>
      <c r="BB13" s="43"/>
      <c r="BC13" s="43"/>
      <c r="BD13" s="43"/>
      <c r="BE13" s="43"/>
      <c r="BF13" s="43"/>
      <c r="BG13" s="43"/>
      <c r="BH13" s="43"/>
      <c r="BI13" s="43"/>
      <c r="BJ13" s="43"/>
      <c r="BK13" s="43"/>
      <c r="BL13" s="43"/>
      <c r="BM13" s="43"/>
      <c r="BN13" s="43"/>
      <c r="BO13" s="43"/>
      <c r="BP13" s="43"/>
      <c r="BQ13" s="43"/>
      <c r="BR13" s="43"/>
      <c r="BS13" s="43"/>
      <c r="BT13" s="43"/>
      <c r="BU13" s="43"/>
      <c r="BV13" s="43"/>
      <c r="BW13" s="43"/>
      <c r="BX13" s="43"/>
      <c r="BY13" s="43"/>
      <c r="BZ13" s="43"/>
      <c r="CA13" s="43"/>
      <c r="CB13" s="43"/>
      <c r="CC13" s="43"/>
      <c r="CD13" s="43"/>
      <c r="CE13" s="43"/>
      <c r="CF13" s="43"/>
      <c r="CG13" s="43"/>
      <c r="CH13" s="43"/>
      <c r="CI13" s="43"/>
      <c r="CJ13" s="43"/>
      <c r="CK13" s="43"/>
      <c r="CL13" s="43"/>
      <c r="CM13" s="43"/>
      <c r="CN13" s="43"/>
      <c r="CO13" s="43"/>
      <c r="CP13" s="43"/>
      <c r="CQ13" s="43"/>
      <c r="CR13" s="43"/>
      <c r="CS13" s="43"/>
      <c r="CT13" s="43"/>
      <c r="CU13" s="43"/>
      <c r="CV13" s="43"/>
      <c r="CW13" s="43"/>
      <c r="CX13" s="43"/>
      <c r="CY13" s="43"/>
      <c r="CZ13" s="43"/>
      <c r="DA13" s="43"/>
      <c r="DB13" s="43"/>
      <c r="DC13" s="43"/>
      <c r="DD13" s="43"/>
      <c r="DE13" s="43"/>
      <c r="DF13" s="43"/>
      <c r="DG13" s="43"/>
      <c r="DH13" s="43"/>
      <c r="DI13" s="43"/>
      <c r="DJ13" s="43"/>
      <c r="DK13" s="43"/>
      <c r="DL13" s="43"/>
      <c r="DM13" s="43"/>
      <c r="DN13" s="43"/>
      <c r="DO13" s="43"/>
      <c r="DP13" s="43"/>
      <c r="DQ13" s="43"/>
      <c r="DR13" s="43"/>
      <c r="DS13" s="43"/>
      <c r="DT13" s="43"/>
      <c r="DU13" s="43"/>
      <c r="DV13" s="43"/>
      <c r="DW13" s="43"/>
      <c r="DX13" s="43"/>
      <c r="DY13" s="43"/>
      <c r="DZ13" s="43"/>
      <c r="EA13" s="43"/>
      <c r="EB13" s="43"/>
      <c r="EC13" s="43"/>
      <c r="ED13" s="43"/>
      <c r="EE13" s="43"/>
      <c r="EF13" s="43"/>
      <c r="EG13" s="43"/>
      <c r="EH13" s="43"/>
      <c r="EI13" s="43"/>
      <c r="EJ13" s="43"/>
      <c r="EK13" s="43"/>
      <c r="EL13" s="43"/>
      <c r="EM13" s="43"/>
      <c r="EN13" s="43"/>
      <c r="EO13" s="43"/>
      <c r="EP13" s="43"/>
      <c r="EQ13" s="43"/>
      <c r="ER13" s="43"/>
      <c r="ES13" s="43"/>
      <c r="ET13" s="43"/>
      <c r="EU13" s="43"/>
      <c r="EV13" s="43"/>
      <c r="EW13" s="43"/>
      <c r="EX13" s="43"/>
      <c r="EY13" s="43"/>
      <c r="EZ13" s="43"/>
      <c r="FA13" s="43"/>
      <c r="FB13" s="43"/>
      <c r="FC13" s="43"/>
      <c r="FD13" s="43"/>
      <c r="FE13" s="43"/>
      <c r="FF13" s="43"/>
      <c r="FG13" s="43"/>
      <c r="FH13" s="43"/>
      <c r="FI13" s="43"/>
      <c r="FJ13" s="43"/>
      <c r="FK13" s="43"/>
      <c r="FL13" s="43"/>
      <c r="FM13" s="43"/>
      <c r="FN13" s="43"/>
      <c r="FO13" s="43"/>
      <c r="FP13" s="43"/>
      <c r="FQ13" s="43"/>
      <c r="FR13" s="43"/>
      <c r="FS13" s="43"/>
      <c r="FT13" s="43"/>
      <c r="FU13" s="43"/>
      <c r="FV13" s="43"/>
      <c r="FW13" s="43"/>
      <c r="FX13" s="43"/>
      <c r="FY13" s="43"/>
      <c r="FZ13" s="43"/>
      <c r="GA13" s="43"/>
      <c r="GB13" s="43"/>
      <c r="GC13" s="43"/>
      <c r="GD13" s="43"/>
      <c r="GE13" s="43"/>
      <c r="GF13" s="43"/>
      <c r="GG13" s="43"/>
      <c r="GH13" s="43"/>
      <c r="GI13" s="43"/>
      <c r="GJ13" s="43"/>
      <c r="GK13" s="43"/>
      <c r="GL13" s="43"/>
      <c r="GM13" s="43"/>
      <c r="GN13" s="43"/>
      <c r="GO13" s="43"/>
      <c r="GP13" s="43"/>
      <c r="GQ13" s="43"/>
      <c r="GR13" s="43"/>
      <c r="GS13" s="43"/>
      <c r="GT13" s="43"/>
      <c r="GU13" s="43"/>
      <c r="GV13" s="43"/>
      <c r="GW13" s="43"/>
      <c r="GX13" s="43"/>
      <c r="GY13" s="43"/>
      <c r="GZ13" s="43"/>
      <c r="HA13" s="43"/>
      <c r="HB13" s="43"/>
      <c r="HC13" s="43"/>
      <c r="HD13" s="43"/>
      <c r="HE13" s="43"/>
      <c r="HF13" s="43"/>
      <c r="HG13" s="43"/>
      <c r="HH13" s="43"/>
      <c r="HI13" s="43"/>
      <c r="HJ13" s="43"/>
      <c r="HK13" s="43"/>
      <c r="HL13" s="43"/>
      <c r="HM13" s="43"/>
      <c r="HN13" s="43"/>
      <c r="HO13" s="43"/>
      <c r="HP13" s="43"/>
      <c r="HQ13" s="43"/>
      <c r="HR13" s="43"/>
      <c r="HS13" s="43"/>
      <c r="HT13" s="43"/>
      <c r="HU13" s="43"/>
      <c r="HV13" s="43"/>
      <c r="HW13" s="43"/>
      <c r="HX13" s="43"/>
      <c r="HY13" s="43"/>
      <c r="HZ13" s="43"/>
      <c r="IA13" s="43"/>
      <c r="IB13" s="43"/>
      <c r="IC13" s="43"/>
      <c r="ID13" s="43"/>
      <c r="IE13" s="43"/>
      <c r="IF13" s="43"/>
      <c r="IG13" s="43"/>
      <c r="IH13" s="43"/>
      <c r="II13" s="43"/>
      <c r="IJ13" s="43"/>
      <c r="IK13" s="43"/>
      <c r="IL13" s="43"/>
      <c r="IM13" s="43"/>
      <c r="IN13" s="43"/>
      <c r="IO13" s="43"/>
      <c r="IP13" s="43"/>
      <c r="IQ13" s="43"/>
      <c r="IR13" s="43"/>
      <c r="IS13" s="43"/>
      <c r="IT13" s="43"/>
      <c r="IU13" s="43"/>
      <c r="IV13" s="43"/>
    </row>
    <row r="14" spans="1:256" s="42" customFormat="1" ht="13.2" customHeight="1" x14ac:dyDescent="0.25">
      <c r="A14" s="64">
        <v>20</v>
      </c>
      <c r="B14" s="63">
        <f t="shared" si="0"/>
        <v>1</v>
      </c>
      <c r="C14" s="61">
        <f t="shared" si="0"/>
        <v>0.81954447033729538</v>
      </c>
      <c r="D14" s="61">
        <f t="shared" si="0"/>
        <v>0.67297133310805779</v>
      </c>
      <c r="E14" s="61">
        <f t="shared" si="0"/>
        <v>0.55367575418633497</v>
      </c>
      <c r="F14" s="60">
        <f t="shared" si="0"/>
        <v>0.45638694620129205</v>
      </c>
      <c r="G14" s="62">
        <f t="shared" si="0"/>
        <v>0.37688948287300061</v>
      </c>
      <c r="H14" s="61">
        <f t="shared" si="0"/>
        <v>0.31180472688608429</v>
      </c>
      <c r="I14" s="61">
        <f t="shared" si="0"/>
        <v>0.2584190028138687</v>
      </c>
      <c r="J14" s="61">
        <f t="shared" si="0"/>
        <v>0.21454820740405653</v>
      </c>
      <c r="K14" s="60">
        <f t="shared" si="0"/>
        <v>0.17843088978226704</v>
      </c>
      <c r="L14" s="62">
        <f t="shared" si="1"/>
        <v>0.14864362802414349</v>
      </c>
      <c r="M14" s="61">
        <f t="shared" si="1"/>
        <v>0.12403390708964297</v>
      </c>
      <c r="N14" s="61">
        <f t="shared" si="1"/>
        <v>0.1036667650806883</v>
      </c>
      <c r="O14" s="61">
        <f t="shared" si="1"/>
        <v>8.678229485167932E-2</v>
      </c>
      <c r="P14" s="60">
        <f t="shared" si="1"/>
        <v>7.2761722773767745E-2</v>
      </c>
      <c r="Q14" s="62">
        <f t="shared" si="1"/>
        <v>6.1100278940553199E-2</v>
      </c>
      <c r="R14" s="61">
        <f t="shared" si="1"/>
        <v>5.138545607162813E-2</v>
      </c>
      <c r="S14" s="61">
        <f t="shared" si="1"/>
        <v>4.3279552844196684E-2</v>
      </c>
      <c r="T14" s="60">
        <f t="shared" si="1"/>
        <v>3.6505630516980393E-2</v>
      </c>
      <c r="U14" s="59">
        <f t="shared" si="1"/>
        <v>2.6084053304588836E-2</v>
      </c>
      <c r="V14" s="58">
        <f t="shared" si="1"/>
        <v>1.1529215046068469E-2</v>
      </c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3"/>
      <c r="AO14" s="43"/>
      <c r="AP14" s="43"/>
      <c r="AQ14" s="43"/>
      <c r="AR14" s="43"/>
      <c r="AS14" s="43"/>
      <c r="AT14" s="43"/>
      <c r="AU14" s="43"/>
      <c r="AV14" s="43"/>
      <c r="AW14" s="43"/>
      <c r="AX14" s="43"/>
      <c r="AY14" s="43"/>
      <c r="AZ14" s="43"/>
      <c r="BA14" s="43"/>
      <c r="BB14" s="43"/>
      <c r="BC14" s="43"/>
      <c r="BD14" s="43"/>
      <c r="BE14" s="43"/>
      <c r="BF14" s="43"/>
      <c r="BG14" s="43"/>
      <c r="BH14" s="43"/>
      <c r="BI14" s="43"/>
      <c r="BJ14" s="43"/>
      <c r="BK14" s="43"/>
      <c r="BL14" s="43"/>
      <c r="BM14" s="43"/>
      <c r="BN14" s="43"/>
      <c r="BO14" s="43"/>
      <c r="BP14" s="43"/>
      <c r="BQ14" s="43"/>
      <c r="BR14" s="43"/>
      <c r="BS14" s="43"/>
      <c r="BT14" s="43"/>
      <c r="BU14" s="43"/>
      <c r="BV14" s="43"/>
      <c r="BW14" s="43"/>
      <c r="BX14" s="43"/>
      <c r="BY14" s="43"/>
      <c r="BZ14" s="43"/>
      <c r="CA14" s="43"/>
      <c r="CB14" s="43"/>
      <c r="CC14" s="43"/>
      <c r="CD14" s="43"/>
      <c r="CE14" s="43"/>
      <c r="CF14" s="43"/>
      <c r="CG14" s="43"/>
      <c r="CH14" s="43"/>
      <c r="CI14" s="43"/>
      <c r="CJ14" s="43"/>
      <c r="CK14" s="43"/>
      <c r="CL14" s="43"/>
      <c r="CM14" s="43"/>
      <c r="CN14" s="43"/>
      <c r="CO14" s="43"/>
      <c r="CP14" s="43"/>
      <c r="CQ14" s="43"/>
      <c r="CR14" s="43"/>
      <c r="CS14" s="43"/>
      <c r="CT14" s="43"/>
      <c r="CU14" s="43"/>
      <c r="CV14" s="43"/>
      <c r="CW14" s="43"/>
      <c r="CX14" s="43"/>
      <c r="CY14" s="43"/>
      <c r="CZ14" s="43"/>
      <c r="DA14" s="43"/>
      <c r="DB14" s="43"/>
      <c r="DC14" s="43"/>
      <c r="DD14" s="43"/>
      <c r="DE14" s="43"/>
      <c r="DF14" s="43"/>
      <c r="DG14" s="43"/>
      <c r="DH14" s="43"/>
      <c r="DI14" s="43"/>
      <c r="DJ14" s="43"/>
      <c r="DK14" s="43"/>
      <c r="DL14" s="43"/>
      <c r="DM14" s="43"/>
      <c r="DN14" s="43"/>
      <c r="DO14" s="43"/>
      <c r="DP14" s="43"/>
      <c r="DQ14" s="43"/>
      <c r="DR14" s="43"/>
      <c r="DS14" s="43"/>
      <c r="DT14" s="43"/>
      <c r="DU14" s="43"/>
      <c r="DV14" s="43"/>
      <c r="DW14" s="43"/>
      <c r="DX14" s="43"/>
      <c r="DY14" s="43"/>
      <c r="DZ14" s="43"/>
      <c r="EA14" s="43"/>
      <c r="EB14" s="43"/>
      <c r="EC14" s="43"/>
      <c r="ED14" s="43"/>
      <c r="EE14" s="43"/>
      <c r="EF14" s="43"/>
      <c r="EG14" s="43"/>
      <c r="EH14" s="43"/>
      <c r="EI14" s="43"/>
      <c r="EJ14" s="43"/>
      <c r="EK14" s="43"/>
      <c r="EL14" s="43"/>
      <c r="EM14" s="43"/>
      <c r="EN14" s="43"/>
      <c r="EO14" s="43"/>
      <c r="EP14" s="43"/>
      <c r="EQ14" s="43"/>
      <c r="ER14" s="43"/>
      <c r="ES14" s="43"/>
      <c r="ET14" s="43"/>
      <c r="EU14" s="43"/>
      <c r="EV14" s="43"/>
      <c r="EW14" s="43"/>
      <c r="EX14" s="43"/>
      <c r="EY14" s="43"/>
      <c r="EZ14" s="43"/>
      <c r="FA14" s="43"/>
      <c r="FB14" s="43"/>
      <c r="FC14" s="43"/>
      <c r="FD14" s="43"/>
      <c r="FE14" s="43"/>
      <c r="FF14" s="43"/>
      <c r="FG14" s="43"/>
      <c r="FH14" s="43"/>
      <c r="FI14" s="43"/>
      <c r="FJ14" s="43"/>
      <c r="FK14" s="43"/>
      <c r="FL14" s="43"/>
      <c r="FM14" s="43"/>
      <c r="FN14" s="43"/>
      <c r="FO14" s="43"/>
      <c r="FP14" s="43"/>
      <c r="FQ14" s="43"/>
      <c r="FR14" s="43"/>
      <c r="FS14" s="43"/>
      <c r="FT14" s="43"/>
      <c r="FU14" s="43"/>
      <c r="FV14" s="43"/>
      <c r="FW14" s="43"/>
      <c r="FX14" s="43"/>
      <c r="FY14" s="43"/>
      <c r="FZ14" s="43"/>
      <c r="GA14" s="43"/>
      <c r="GB14" s="43"/>
      <c r="GC14" s="43"/>
      <c r="GD14" s="43"/>
      <c r="GE14" s="43"/>
      <c r="GF14" s="43"/>
      <c r="GG14" s="43"/>
      <c r="GH14" s="43"/>
      <c r="GI14" s="43"/>
      <c r="GJ14" s="43"/>
      <c r="GK14" s="43"/>
      <c r="GL14" s="43"/>
      <c r="GM14" s="43"/>
      <c r="GN14" s="43"/>
      <c r="GO14" s="43"/>
      <c r="GP14" s="43"/>
      <c r="GQ14" s="43"/>
      <c r="GR14" s="43"/>
      <c r="GS14" s="43"/>
      <c r="GT14" s="43"/>
      <c r="GU14" s="43"/>
      <c r="GV14" s="43"/>
      <c r="GW14" s="43"/>
      <c r="GX14" s="43"/>
      <c r="GY14" s="43"/>
      <c r="GZ14" s="43"/>
      <c r="HA14" s="43"/>
      <c r="HB14" s="43"/>
      <c r="HC14" s="43"/>
      <c r="HD14" s="43"/>
      <c r="HE14" s="43"/>
      <c r="HF14" s="43"/>
      <c r="HG14" s="43"/>
      <c r="HH14" s="43"/>
      <c r="HI14" s="43"/>
      <c r="HJ14" s="43"/>
      <c r="HK14" s="43"/>
      <c r="HL14" s="43"/>
      <c r="HM14" s="43"/>
      <c r="HN14" s="43"/>
      <c r="HO14" s="43"/>
      <c r="HP14" s="43"/>
      <c r="HQ14" s="43"/>
      <c r="HR14" s="43"/>
      <c r="HS14" s="43"/>
      <c r="HT14" s="43"/>
      <c r="HU14" s="43"/>
      <c r="HV14" s="43"/>
      <c r="HW14" s="43"/>
      <c r="HX14" s="43"/>
      <c r="HY14" s="43"/>
      <c r="HZ14" s="43"/>
      <c r="IA14" s="43"/>
      <c r="IB14" s="43"/>
      <c r="IC14" s="43"/>
      <c r="ID14" s="43"/>
      <c r="IE14" s="43"/>
      <c r="IF14" s="43"/>
      <c r="IG14" s="43"/>
      <c r="IH14" s="43"/>
      <c r="II14" s="43"/>
      <c r="IJ14" s="43"/>
      <c r="IK14" s="43"/>
      <c r="IL14" s="43"/>
      <c r="IM14" s="43"/>
      <c r="IN14" s="43"/>
      <c r="IO14" s="43"/>
      <c r="IP14" s="43"/>
      <c r="IQ14" s="43"/>
      <c r="IR14" s="43"/>
      <c r="IS14" s="43"/>
      <c r="IT14" s="43"/>
      <c r="IU14" s="43"/>
      <c r="IV14" s="43"/>
    </row>
    <row r="15" spans="1:256" s="42" customFormat="1" ht="13.2" customHeight="1" x14ac:dyDescent="0.25">
      <c r="A15" s="57">
        <v>30</v>
      </c>
      <c r="B15" s="56">
        <f t="shared" si="0"/>
        <v>1</v>
      </c>
      <c r="C15" s="54">
        <f t="shared" si="0"/>
        <v>0.74192291778712394</v>
      </c>
      <c r="D15" s="54">
        <f t="shared" si="0"/>
        <v>0.55207088897991197</v>
      </c>
      <c r="E15" s="54">
        <f t="shared" si="0"/>
        <v>0.41198675951590691</v>
      </c>
      <c r="F15" s="53">
        <f t="shared" si="0"/>
        <v>0.30831866797342034</v>
      </c>
      <c r="G15" s="55">
        <f t="shared" si="0"/>
        <v>0.23137744865585813</v>
      </c>
      <c r="H15" s="54">
        <f t="shared" si="0"/>
        <v>0.17411013091063426</v>
      </c>
      <c r="I15" s="54">
        <f t="shared" si="0"/>
        <v>0.13136711715458982</v>
      </c>
      <c r="J15" s="54">
        <f t="shared" si="0"/>
        <v>9.9377332549801231E-2</v>
      </c>
      <c r="K15" s="53">
        <f t="shared" si="0"/>
        <v>7.5371136128043151E-2</v>
      </c>
      <c r="L15" s="55">
        <f t="shared" si="1"/>
        <v>5.7308553301167964E-2</v>
      </c>
      <c r="M15" s="54">
        <f t="shared" si="1"/>
        <v>4.3682816918726573E-2</v>
      </c>
      <c r="N15" s="54">
        <f t="shared" si="1"/>
        <v>3.3377923879916553E-2</v>
      </c>
      <c r="O15" s="54">
        <f t="shared" si="1"/>
        <v>2.556505288695058E-2</v>
      </c>
      <c r="P15" s="53">
        <f t="shared" si="1"/>
        <v>1.9627024288154101E-2</v>
      </c>
      <c r="Q15" s="55">
        <f t="shared" si="1"/>
        <v>1.5103054493884669E-2</v>
      </c>
      <c r="R15" s="54">
        <f t="shared" si="1"/>
        <v>1.1648240347074144E-2</v>
      </c>
      <c r="S15" s="54">
        <f t="shared" si="1"/>
        <v>9.0037649234647327E-3</v>
      </c>
      <c r="T15" s="53">
        <f t="shared" si="1"/>
        <v>6.9749288340719201E-3</v>
      </c>
      <c r="U15" s="52">
        <f t="shared" si="1"/>
        <v>4.2127202330874275E-3</v>
      </c>
      <c r="V15" s="51">
        <f t="shared" si="1"/>
        <v>1.2379400392853802E-3</v>
      </c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3"/>
      <c r="AO15" s="43"/>
      <c r="AP15" s="43"/>
      <c r="AQ15" s="43"/>
      <c r="AR15" s="43"/>
      <c r="AS15" s="43"/>
      <c r="AT15" s="43"/>
      <c r="AU15" s="43"/>
      <c r="AV15" s="43"/>
      <c r="AW15" s="43"/>
      <c r="AX15" s="43"/>
      <c r="AY15" s="43"/>
      <c r="AZ15" s="43"/>
      <c r="BA15" s="43"/>
      <c r="BB15" s="43"/>
      <c r="BC15" s="43"/>
      <c r="BD15" s="43"/>
      <c r="BE15" s="43"/>
      <c r="BF15" s="43"/>
      <c r="BG15" s="43"/>
      <c r="BH15" s="43"/>
      <c r="BI15" s="43"/>
      <c r="BJ15" s="43"/>
      <c r="BK15" s="43"/>
      <c r="BL15" s="43"/>
      <c r="BM15" s="43"/>
      <c r="BN15" s="43"/>
      <c r="BO15" s="43"/>
      <c r="BP15" s="43"/>
      <c r="BQ15" s="43"/>
      <c r="BR15" s="43"/>
      <c r="BS15" s="43"/>
      <c r="BT15" s="43"/>
      <c r="BU15" s="43"/>
      <c r="BV15" s="43"/>
      <c r="BW15" s="43"/>
      <c r="BX15" s="43"/>
      <c r="BY15" s="43"/>
      <c r="BZ15" s="43"/>
      <c r="CA15" s="43"/>
      <c r="CB15" s="43"/>
      <c r="CC15" s="43"/>
      <c r="CD15" s="43"/>
      <c r="CE15" s="43"/>
      <c r="CF15" s="43"/>
      <c r="CG15" s="43"/>
      <c r="CH15" s="43"/>
      <c r="CI15" s="43"/>
      <c r="CJ15" s="43"/>
      <c r="CK15" s="43"/>
      <c r="CL15" s="43"/>
      <c r="CM15" s="43"/>
      <c r="CN15" s="43"/>
      <c r="CO15" s="43"/>
      <c r="CP15" s="43"/>
      <c r="CQ15" s="43"/>
      <c r="CR15" s="43"/>
      <c r="CS15" s="43"/>
      <c r="CT15" s="43"/>
      <c r="CU15" s="43"/>
      <c r="CV15" s="43"/>
      <c r="CW15" s="43"/>
      <c r="CX15" s="43"/>
      <c r="CY15" s="43"/>
      <c r="CZ15" s="43"/>
      <c r="DA15" s="43"/>
      <c r="DB15" s="43"/>
      <c r="DC15" s="43"/>
      <c r="DD15" s="43"/>
      <c r="DE15" s="43"/>
      <c r="DF15" s="43"/>
      <c r="DG15" s="43"/>
      <c r="DH15" s="43"/>
      <c r="DI15" s="43"/>
      <c r="DJ15" s="43"/>
      <c r="DK15" s="43"/>
      <c r="DL15" s="43"/>
      <c r="DM15" s="43"/>
      <c r="DN15" s="43"/>
      <c r="DO15" s="43"/>
      <c r="DP15" s="43"/>
      <c r="DQ15" s="43"/>
      <c r="DR15" s="43"/>
      <c r="DS15" s="43"/>
      <c r="DT15" s="43"/>
      <c r="DU15" s="43"/>
      <c r="DV15" s="43"/>
      <c r="DW15" s="43"/>
      <c r="DX15" s="43"/>
      <c r="DY15" s="43"/>
      <c r="DZ15" s="43"/>
      <c r="EA15" s="43"/>
      <c r="EB15" s="43"/>
      <c r="EC15" s="43"/>
      <c r="ED15" s="43"/>
      <c r="EE15" s="43"/>
      <c r="EF15" s="43"/>
      <c r="EG15" s="43"/>
      <c r="EH15" s="43"/>
      <c r="EI15" s="43"/>
      <c r="EJ15" s="43"/>
      <c r="EK15" s="43"/>
      <c r="EL15" s="43"/>
      <c r="EM15" s="43"/>
      <c r="EN15" s="43"/>
      <c r="EO15" s="43"/>
      <c r="EP15" s="43"/>
      <c r="EQ15" s="43"/>
      <c r="ER15" s="43"/>
      <c r="ES15" s="43"/>
      <c r="ET15" s="43"/>
      <c r="EU15" s="43"/>
      <c r="EV15" s="43"/>
      <c r="EW15" s="43"/>
      <c r="EX15" s="43"/>
      <c r="EY15" s="43"/>
      <c r="EZ15" s="43"/>
      <c r="FA15" s="43"/>
      <c r="FB15" s="43"/>
      <c r="FC15" s="43"/>
      <c r="FD15" s="43"/>
      <c r="FE15" s="43"/>
      <c r="FF15" s="43"/>
      <c r="FG15" s="43"/>
      <c r="FH15" s="43"/>
      <c r="FI15" s="43"/>
      <c r="FJ15" s="43"/>
      <c r="FK15" s="43"/>
      <c r="FL15" s="43"/>
      <c r="FM15" s="43"/>
      <c r="FN15" s="43"/>
      <c r="FO15" s="43"/>
      <c r="FP15" s="43"/>
      <c r="FQ15" s="43"/>
      <c r="FR15" s="43"/>
      <c r="FS15" s="43"/>
      <c r="FT15" s="43"/>
      <c r="FU15" s="43"/>
      <c r="FV15" s="43"/>
      <c r="FW15" s="43"/>
      <c r="FX15" s="43"/>
      <c r="FY15" s="43"/>
      <c r="FZ15" s="43"/>
      <c r="GA15" s="43"/>
      <c r="GB15" s="43"/>
      <c r="GC15" s="43"/>
      <c r="GD15" s="43"/>
      <c r="GE15" s="43"/>
      <c r="GF15" s="43"/>
      <c r="GG15" s="43"/>
      <c r="GH15" s="43"/>
      <c r="GI15" s="43"/>
      <c r="GJ15" s="43"/>
      <c r="GK15" s="43"/>
      <c r="GL15" s="43"/>
      <c r="GM15" s="43"/>
      <c r="GN15" s="43"/>
      <c r="GO15" s="43"/>
      <c r="GP15" s="43"/>
      <c r="GQ15" s="43"/>
      <c r="GR15" s="43"/>
      <c r="GS15" s="43"/>
      <c r="GT15" s="43"/>
      <c r="GU15" s="43"/>
      <c r="GV15" s="43"/>
      <c r="GW15" s="43"/>
      <c r="GX15" s="43"/>
      <c r="GY15" s="43"/>
      <c r="GZ15" s="43"/>
      <c r="HA15" s="43"/>
      <c r="HB15" s="43"/>
      <c r="HC15" s="43"/>
      <c r="HD15" s="43"/>
      <c r="HE15" s="43"/>
      <c r="HF15" s="43"/>
      <c r="HG15" s="43"/>
      <c r="HH15" s="43"/>
      <c r="HI15" s="43"/>
      <c r="HJ15" s="43"/>
      <c r="HK15" s="43"/>
      <c r="HL15" s="43"/>
      <c r="HM15" s="43"/>
      <c r="HN15" s="43"/>
      <c r="HO15" s="43"/>
      <c r="HP15" s="43"/>
      <c r="HQ15" s="43"/>
      <c r="HR15" s="43"/>
      <c r="HS15" s="43"/>
      <c r="HT15" s="43"/>
      <c r="HU15" s="43"/>
      <c r="HV15" s="43"/>
      <c r="HW15" s="43"/>
      <c r="HX15" s="43"/>
      <c r="HY15" s="43"/>
      <c r="HZ15" s="43"/>
      <c r="IA15" s="43"/>
      <c r="IB15" s="43"/>
      <c r="IC15" s="43"/>
      <c r="ID15" s="43"/>
      <c r="IE15" s="43"/>
      <c r="IF15" s="43"/>
      <c r="IG15" s="43"/>
      <c r="IH15" s="43"/>
      <c r="II15" s="43"/>
      <c r="IJ15" s="43"/>
      <c r="IK15" s="43"/>
      <c r="IL15" s="43"/>
      <c r="IM15" s="43"/>
      <c r="IN15" s="43"/>
      <c r="IO15" s="43"/>
      <c r="IP15" s="43"/>
      <c r="IQ15" s="43"/>
      <c r="IR15" s="43"/>
      <c r="IS15" s="43"/>
      <c r="IT15" s="43"/>
      <c r="IU15" s="43"/>
      <c r="IV15" s="43"/>
    </row>
    <row r="16" spans="1:256" s="42" customFormat="1" ht="13.8" customHeight="1" x14ac:dyDescent="0.25">
      <c r="A16" s="57">
        <v>40</v>
      </c>
      <c r="B16" s="56">
        <f t="shared" si="0"/>
        <v>1</v>
      </c>
      <c r="C16" s="54">
        <f t="shared" si="0"/>
        <v>0.67165313886043809</v>
      </c>
      <c r="D16" s="54">
        <f t="shared" si="0"/>
        <v>0.45289041518523643</v>
      </c>
      <c r="E16" s="54">
        <f t="shared" si="0"/>
        <v>0.30655684077380685</v>
      </c>
      <c r="F16" s="53">
        <f t="shared" si="0"/>
        <v>0.20828904466294101</v>
      </c>
      <c r="G16" s="55">
        <f t="shared" si="0"/>
        <v>0.14204568230027784</v>
      </c>
      <c r="H16" s="54">
        <f t="shared" si="0"/>
        <v>9.7222187708505589E-2</v>
      </c>
      <c r="I16" s="54">
        <f t="shared" si="0"/>
        <v>6.6780381015314264E-2</v>
      </c>
      <c r="J16" s="54">
        <f t="shared" si="0"/>
        <v>4.6030933300294057E-2</v>
      </c>
      <c r="K16" s="53">
        <f t="shared" si="0"/>
        <v>3.1837582428491523E-2</v>
      </c>
      <c r="L16" s="55">
        <f t="shared" si="1"/>
        <v>2.2094928152179935E-2</v>
      </c>
      <c r="M16" s="54">
        <f t="shared" si="1"/>
        <v>1.5384410107922184E-2</v>
      </c>
      <c r="N16" s="54">
        <f t="shared" si="1"/>
        <v>1.0746798182294614E-2</v>
      </c>
      <c r="O16" s="54">
        <f t="shared" si="1"/>
        <v>7.5311666997238055E-3</v>
      </c>
      <c r="P16" s="53">
        <f t="shared" si="1"/>
        <v>5.2942683010066324E-3</v>
      </c>
      <c r="Q16" s="55">
        <f t="shared" si="1"/>
        <v>3.7332440866134084E-3</v>
      </c>
      <c r="R16" s="54">
        <f t="shared" si="1"/>
        <v>2.6404650956892242E-3</v>
      </c>
      <c r="S16" s="54">
        <f t="shared" si="1"/>
        <v>1.8731196943936131E-3</v>
      </c>
      <c r="T16" s="53">
        <f t="shared" si="1"/>
        <v>1.33266105944229E-3</v>
      </c>
      <c r="U16" s="52">
        <f t="shared" si="1"/>
        <v>6.8037783679663201E-4</v>
      </c>
      <c r="V16" s="51">
        <f t="shared" si="1"/>
        <v>1.3292279957849158E-4</v>
      </c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3"/>
      <c r="AO16" s="43"/>
      <c r="AP16" s="43"/>
      <c r="AQ16" s="43"/>
      <c r="AR16" s="43"/>
      <c r="AS16" s="43"/>
      <c r="AT16" s="43"/>
      <c r="AU16" s="43"/>
      <c r="AV16" s="43"/>
      <c r="AW16" s="43"/>
      <c r="AX16" s="43"/>
      <c r="AY16" s="43"/>
      <c r="AZ16" s="43"/>
      <c r="BA16" s="43"/>
      <c r="BB16" s="43"/>
      <c r="BC16" s="43"/>
      <c r="BD16" s="43"/>
      <c r="BE16" s="43"/>
      <c r="BF16" s="43"/>
      <c r="BG16" s="43"/>
      <c r="BH16" s="43"/>
      <c r="BI16" s="43"/>
      <c r="BJ16" s="43"/>
      <c r="BK16" s="43"/>
      <c r="BL16" s="43"/>
      <c r="BM16" s="43"/>
      <c r="BN16" s="43"/>
      <c r="BO16" s="43"/>
      <c r="BP16" s="43"/>
      <c r="BQ16" s="43"/>
      <c r="BR16" s="43"/>
      <c r="BS16" s="43"/>
      <c r="BT16" s="43"/>
      <c r="BU16" s="43"/>
      <c r="BV16" s="43"/>
      <c r="BW16" s="43"/>
      <c r="BX16" s="43"/>
      <c r="BY16" s="43"/>
      <c r="BZ16" s="43"/>
      <c r="CA16" s="43"/>
      <c r="CB16" s="43"/>
      <c r="CC16" s="43"/>
      <c r="CD16" s="43"/>
      <c r="CE16" s="43"/>
      <c r="CF16" s="43"/>
      <c r="CG16" s="43"/>
      <c r="CH16" s="43"/>
      <c r="CI16" s="43"/>
      <c r="CJ16" s="43"/>
      <c r="CK16" s="43"/>
      <c r="CL16" s="43"/>
      <c r="CM16" s="43"/>
      <c r="CN16" s="43"/>
      <c r="CO16" s="43"/>
      <c r="CP16" s="43"/>
      <c r="CQ16" s="43"/>
      <c r="CR16" s="43"/>
      <c r="CS16" s="43"/>
      <c r="CT16" s="43"/>
      <c r="CU16" s="43"/>
      <c r="CV16" s="43"/>
      <c r="CW16" s="43"/>
      <c r="CX16" s="43"/>
      <c r="CY16" s="43"/>
      <c r="CZ16" s="43"/>
      <c r="DA16" s="43"/>
      <c r="DB16" s="43"/>
      <c r="DC16" s="43"/>
      <c r="DD16" s="43"/>
      <c r="DE16" s="43"/>
      <c r="DF16" s="43"/>
      <c r="DG16" s="43"/>
      <c r="DH16" s="43"/>
      <c r="DI16" s="43"/>
      <c r="DJ16" s="43"/>
      <c r="DK16" s="43"/>
      <c r="DL16" s="43"/>
      <c r="DM16" s="43"/>
      <c r="DN16" s="43"/>
      <c r="DO16" s="43"/>
      <c r="DP16" s="43"/>
      <c r="DQ16" s="43"/>
      <c r="DR16" s="43"/>
      <c r="DS16" s="43"/>
      <c r="DT16" s="43"/>
      <c r="DU16" s="43"/>
      <c r="DV16" s="43"/>
      <c r="DW16" s="43"/>
      <c r="DX16" s="43"/>
      <c r="DY16" s="43"/>
      <c r="DZ16" s="43"/>
      <c r="EA16" s="43"/>
      <c r="EB16" s="43"/>
      <c r="EC16" s="43"/>
      <c r="ED16" s="43"/>
      <c r="EE16" s="43"/>
      <c r="EF16" s="43"/>
      <c r="EG16" s="43"/>
      <c r="EH16" s="43"/>
      <c r="EI16" s="43"/>
      <c r="EJ16" s="43"/>
      <c r="EK16" s="43"/>
      <c r="EL16" s="43"/>
      <c r="EM16" s="43"/>
      <c r="EN16" s="43"/>
      <c r="EO16" s="43"/>
      <c r="EP16" s="43"/>
      <c r="EQ16" s="43"/>
      <c r="ER16" s="43"/>
      <c r="ES16" s="43"/>
      <c r="ET16" s="43"/>
      <c r="EU16" s="43"/>
      <c r="EV16" s="43"/>
      <c r="EW16" s="43"/>
      <c r="EX16" s="43"/>
      <c r="EY16" s="43"/>
      <c r="EZ16" s="43"/>
      <c r="FA16" s="43"/>
      <c r="FB16" s="43"/>
      <c r="FC16" s="43"/>
      <c r="FD16" s="43"/>
      <c r="FE16" s="43"/>
      <c r="FF16" s="43"/>
      <c r="FG16" s="43"/>
      <c r="FH16" s="43"/>
      <c r="FI16" s="43"/>
      <c r="FJ16" s="43"/>
      <c r="FK16" s="43"/>
      <c r="FL16" s="43"/>
      <c r="FM16" s="43"/>
      <c r="FN16" s="43"/>
      <c r="FO16" s="43"/>
      <c r="FP16" s="43"/>
      <c r="FQ16" s="43"/>
      <c r="FR16" s="43"/>
      <c r="FS16" s="43"/>
      <c r="FT16" s="43"/>
      <c r="FU16" s="43"/>
      <c r="FV16" s="43"/>
      <c r="FW16" s="43"/>
      <c r="FX16" s="43"/>
      <c r="FY16" s="43"/>
      <c r="FZ16" s="43"/>
      <c r="GA16" s="43"/>
      <c r="GB16" s="43"/>
      <c r="GC16" s="43"/>
      <c r="GD16" s="43"/>
      <c r="GE16" s="43"/>
      <c r="GF16" s="43"/>
      <c r="GG16" s="43"/>
      <c r="GH16" s="43"/>
      <c r="GI16" s="43"/>
      <c r="GJ16" s="43"/>
      <c r="GK16" s="43"/>
      <c r="GL16" s="43"/>
      <c r="GM16" s="43"/>
      <c r="GN16" s="43"/>
      <c r="GO16" s="43"/>
      <c r="GP16" s="43"/>
      <c r="GQ16" s="43"/>
      <c r="GR16" s="43"/>
      <c r="GS16" s="43"/>
      <c r="GT16" s="43"/>
      <c r="GU16" s="43"/>
      <c r="GV16" s="43"/>
      <c r="GW16" s="43"/>
      <c r="GX16" s="43"/>
      <c r="GY16" s="43"/>
      <c r="GZ16" s="43"/>
      <c r="HA16" s="43"/>
      <c r="HB16" s="43"/>
      <c r="HC16" s="43"/>
      <c r="HD16" s="43"/>
      <c r="HE16" s="43"/>
      <c r="HF16" s="43"/>
      <c r="HG16" s="43"/>
      <c r="HH16" s="43"/>
      <c r="HI16" s="43"/>
      <c r="HJ16" s="43"/>
      <c r="HK16" s="43"/>
      <c r="HL16" s="43"/>
      <c r="HM16" s="43"/>
      <c r="HN16" s="43"/>
      <c r="HO16" s="43"/>
      <c r="HP16" s="43"/>
      <c r="HQ16" s="43"/>
      <c r="HR16" s="43"/>
      <c r="HS16" s="43"/>
      <c r="HT16" s="43"/>
      <c r="HU16" s="43"/>
      <c r="HV16" s="43"/>
      <c r="HW16" s="43"/>
      <c r="HX16" s="43"/>
      <c r="HY16" s="43"/>
      <c r="HZ16" s="43"/>
      <c r="IA16" s="43"/>
      <c r="IB16" s="43"/>
      <c r="IC16" s="43"/>
      <c r="ID16" s="43"/>
      <c r="IE16" s="43"/>
      <c r="IF16" s="43"/>
      <c r="IG16" s="43"/>
      <c r="IH16" s="43"/>
      <c r="II16" s="43"/>
      <c r="IJ16" s="43"/>
      <c r="IK16" s="43"/>
      <c r="IL16" s="43"/>
      <c r="IM16" s="43"/>
      <c r="IN16" s="43"/>
      <c r="IO16" s="43"/>
      <c r="IP16" s="43"/>
      <c r="IQ16" s="43"/>
      <c r="IR16" s="43"/>
      <c r="IS16" s="43"/>
      <c r="IT16" s="43"/>
      <c r="IU16" s="43"/>
      <c r="IV16" s="43"/>
    </row>
    <row r="17" spans="1:256" s="42" customFormat="1" ht="13.8" customHeight="1" x14ac:dyDescent="0.25">
      <c r="A17" s="57">
        <v>50</v>
      </c>
      <c r="B17" s="56">
        <f t="shared" si="0"/>
        <v>1</v>
      </c>
      <c r="C17" s="54">
        <f t="shared" si="0"/>
        <v>0.60803882468894921</v>
      </c>
      <c r="D17" s="54">
        <f t="shared" si="0"/>
        <v>0.37152788212696192</v>
      </c>
      <c r="E17" s="54">
        <f t="shared" si="0"/>
        <v>0.22810707978975397</v>
      </c>
      <c r="F17" s="53">
        <f t="shared" si="0"/>
        <v>0.14071261533323939</v>
      </c>
      <c r="G17" s="55">
        <f t="shared" si="0"/>
        <v>8.7203726972380588E-2</v>
      </c>
      <c r="H17" s="54">
        <f t="shared" si="0"/>
        <v>5.4288361816690701E-2</v>
      </c>
      <c r="I17" s="54">
        <f t="shared" si="0"/>
        <v>3.3947759417621758E-2</v>
      </c>
      <c r="J17" s="54">
        <f t="shared" si="0"/>
        <v>2.1321228555156651E-2</v>
      </c>
      <c r="K17" s="53">
        <f t="shared" si="0"/>
        <v>1.3448538883227112E-2</v>
      </c>
      <c r="L17" s="55">
        <f t="shared" si="1"/>
        <v>8.5185512795006111E-3</v>
      </c>
      <c r="M17" s="54">
        <f t="shared" si="1"/>
        <v>5.4181504551112153E-3</v>
      </c>
      <c r="N17" s="54">
        <f t="shared" si="1"/>
        <v>3.460181393740405E-3</v>
      </c>
      <c r="O17" s="54">
        <f t="shared" si="1"/>
        <v>2.2185939575341202E-3</v>
      </c>
      <c r="P17" s="53">
        <f t="shared" si="1"/>
        <v>1.4280961001286749E-3</v>
      </c>
      <c r="Q17" s="55">
        <f t="shared" si="1"/>
        <v>9.2280084243072911E-4</v>
      </c>
      <c r="R17" s="54">
        <f t="shared" si="1"/>
        <v>5.9855014266634477E-4</v>
      </c>
      <c r="S17" s="54">
        <f t="shared" si="1"/>
        <v>3.8967891980181638E-4</v>
      </c>
      <c r="T17" s="53">
        <f t="shared" si="1"/>
        <v>2.5462417489886233E-4</v>
      </c>
      <c r="U17" s="52">
        <f t="shared" si="1"/>
        <v>1.0988481911717239E-4</v>
      </c>
      <c r="V17" s="51">
        <f t="shared" si="1"/>
        <v>1.4272476927059597E-5</v>
      </c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3"/>
      <c r="AO17" s="43"/>
      <c r="AP17" s="43"/>
      <c r="AQ17" s="43"/>
      <c r="AR17" s="43"/>
      <c r="AS17" s="43"/>
      <c r="AT17" s="43"/>
      <c r="AU17" s="43"/>
      <c r="AV17" s="43"/>
      <c r="AW17" s="43"/>
      <c r="AX17" s="43"/>
      <c r="AY17" s="43"/>
      <c r="AZ17" s="43"/>
      <c r="BA17" s="43"/>
      <c r="BB17" s="43"/>
      <c r="BC17" s="43"/>
      <c r="BD17" s="43"/>
      <c r="BE17" s="43"/>
      <c r="BF17" s="43"/>
      <c r="BG17" s="43"/>
      <c r="BH17" s="43"/>
      <c r="BI17" s="43"/>
      <c r="BJ17" s="43"/>
      <c r="BK17" s="43"/>
      <c r="BL17" s="43"/>
      <c r="BM17" s="43"/>
      <c r="BN17" s="43"/>
      <c r="BO17" s="43"/>
      <c r="BP17" s="43"/>
      <c r="BQ17" s="43"/>
      <c r="BR17" s="43"/>
      <c r="BS17" s="43"/>
      <c r="BT17" s="43"/>
      <c r="BU17" s="43"/>
      <c r="BV17" s="43"/>
      <c r="BW17" s="43"/>
      <c r="BX17" s="43"/>
      <c r="BY17" s="43"/>
      <c r="BZ17" s="43"/>
      <c r="CA17" s="43"/>
      <c r="CB17" s="43"/>
      <c r="CC17" s="43"/>
      <c r="CD17" s="43"/>
      <c r="CE17" s="43"/>
      <c r="CF17" s="43"/>
      <c r="CG17" s="43"/>
      <c r="CH17" s="43"/>
      <c r="CI17" s="43"/>
      <c r="CJ17" s="43"/>
      <c r="CK17" s="43"/>
      <c r="CL17" s="43"/>
      <c r="CM17" s="43"/>
      <c r="CN17" s="43"/>
      <c r="CO17" s="43"/>
      <c r="CP17" s="43"/>
      <c r="CQ17" s="43"/>
      <c r="CR17" s="43"/>
      <c r="CS17" s="43"/>
      <c r="CT17" s="43"/>
      <c r="CU17" s="43"/>
      <c r="CV17" s="43"/>
      <c r="CW17" s="43"/>
      <c r="CX17" s="43"/>
      <c r="CY17" s="43"/>
      <c r="CZ17" s="43"/>
      <c r="DA17" s="43"/>
      <c r="DB17" s="43"/>
      <c r="DC17" s="43"/>
      <c r="DD17" s="43"/>
      <c r="DE17" s="43"/>
      <c r="DF17" s="43"/>
      <c r="DG17" s="43"/>
      <c r="DH17" s="43"/>
      <c r="DI17" s="43"/>
      <c r="DJ17" s="43"/>
      <c r="DK17" s="43"/>
      <c r="DL17" s="43"/>
      <c r="DM17" s="43"/>
      <c r="DN17" s="43"/>
      <c r="DO17" s="43"/>
      <c r="DP17" s="43"/>
      <c r="DQ17" s="43"/>
      <c r="DR17" s="43"/>
      <c r="DS17" s="43"/>
      <c r="DT17" s="43"/>
      <c r="DU17" s="43"/>
      <c r="DV17" s="43"/>
      <c r="DW17" s="43"/>
      <c r="DX17" s="43"/>
      <c r="DY17" s="43"/>
      <c r="DZ17" s="43"/>
      <c r="EA17" s="43"/>
      <c r="EB17" s="43"/>
      <c r="EC17" s="43"/>
      <c r="ED17" s="43"/>
      <c r="EE17" s="43"/>
      <c r="EF17" s="43"/>
      <c r="EG17" s="43"/>
      <c r="EH17" s="43"/>
      <c r="EI17" s="43"/>
      <c r="EJ17" s="43"/>
      <c r="EK17" s="43"/>
      <c r="EL17" s="43"/>
      <c r="EM17" s="43"/>
      <c r="EN17" s="43"/>
      <c r="EO17" s="43"/>
      <c r="EP17" s="43"/>
      <c r="EQ17" s="43"/>
      <c r="ER17" s="43"/>
      <c r="ES17" s="43"/>
      <c r="ET17" s="43"/>
      <c r="EU17" s="43"/>
      <c r="EV17" s="43"/>
      <c r="EW17" s="43"/>
      <c r="EX17" s="43"/>
      <c r="EY17" s="43"/>
      <c r="EZ17" s="43"/>
      <c r="FA17" s="43"/>
      <c r="FB17" s="43"/>
      <c r="FC17" s="43"/>
      <c r="FD17" s="43"/>
      <c r="FE17" s="43"/>
      <c r="FF17" s="43"/>
      <c r="FG17" s="43"/>
      <c r="FH17" s="43"/>
      <c r="FI17" s="43"/>
      <c r="FJ17" s="43"/>
      <c r="FK17" s="43"/>
      <c r="FL17" s="43"/>
      <c r="FM17" s="43"/>
      <c r="FN17" s="43"/>
      <c r="FO17" s="43"/>
      <c r="FP17" s="43"/>
      <c r="FQ17" s="43"/>
      <c r="FR17" s="43"/>
      <c r="FS17" s="43"/>
      <c r="FT17" s="43"/>
      <c r="FU17" s="43"/>
      <c r="FV17" s="43"/>
      <c r="FW17" s="43"/>
      <c r="FX17" s="43"/>
      <c r="FY17" s="43"/>
      <c r="FZ17" s="43"/>
      <c r="GA17" s="43"/>
      <c r="GB17" s="43"/>
      <c r="GC17" s="43"/>
      <c r="GD17" s="43"/>
      <c r="GE17" s="43"/>
      <c r="GF17" s="43"/>
      <c r="GG17" s="43"/>
      <c r="GH17" s="43"/>
      <c r="GI17" s="43"/>
      <c r="GJ17" s="43"/>
      <c r="GK17" s="43"/>
      <c r="GL17" s="43"/>
      <c r="GM17" s="43"/>
      <c r="GN17" s="43"/>
      <c r="GO17" s="43"/>
      <c r="GP17" s="43"/>
      <c r="GQ17" s="43"/>
      <c r="GR17" s="43"/>
      <c r="GS17" s="43"/>
      <c r="GT17" s="43"/>
      <c r="GU17" s="43"/>
      <c r="GV17" s="43"/>
      <c r="GW17" s="43"/>
      <c r="GX17" s="43"/>
      <c r="GY17" s="43"/>
      <c r="GZ17" s="43"/>
      <c r="HA17" s="43"/>
      <c r="HB17" s="43"/>
      <c r="HC17" s="43"/>
      <c r="HD17" s="43"/>
      <c r="HE17" s="43"/>
      <c r="HF17" s="43"/>
      <c r="HG17" s="43"/>
      <c r="HH17" s="43"/>
      <c r="HI17" s="43"/>
      <c r="HJ17" s="43"/>
      <c r="HK17" s="43"/>
      <c r="HL17" s="43"/>
      <c r="HM17" s="43"/>
      <c r="HN17" s="43"/>
      <c r="HO17" s="43"/>
      <c r="HP17" s="43"/>
      <c r="HQ17" s="43"/>
      <c r="HR17" s="43"/>
      <c r="HS17" s="43"/>
      <c r="HT17" s="43"/>
      <c r="HU17" s="43"/>
      <c r="HV17" s="43"/>
      <c r="HW17" s="43"/>
      <c r="HX17" s="43"/>
      <c r="HY17" s="43"/>
      <c r="HZ17" s="43"/>
      <c r="IA17" s="43"/>
      <c r="IB17" s="43"/>
      <c r="IC17" s="43"/>
      <c r="ID17" s="43"/>
      <c r="IE17" s="43"/>
      <c r="IF17" s="43"/>
      <c r="IG17" s="43"/>
      <c r="IH17" s="43"/>
      <c r="II17" s="43"/>
      <c r="IJ17" s="43"/>
      <c r="IK17" s="43"/>
      <c r="IL17" s="43"/>
      <c r="IM17" s="43"/>
      <c r="IN17" s="43"/>
      <c r="IO17" s="43"/>
      <c r="IP17" s="43"/>
      <c r="IQ17" s="43"/>
      <c r="IR17" s="43"/>
      <c r="IS17" s="43"/>
      <c r="IT17" s="43"/>
      <c r="IU17" s="43"/>
      <c r="IV17" s="43"/>
    </row>
    <row r="18" spans="1:256" s="42" customFormat="1" ht="13.8" customHeight="1" x14ac:dyDescent="0.25">
      <c r="A18" s="50">
        <v>100</v>
      </c>
      <c r="B18" s="49">
        <f t="shared" si="0"/>
        <v>1</v>
      </c>
      <c r="C18" s="47">
        <f t="shared" si="0"/>
        <v>0.36971121232911885</v>
      </c>
      <c r="D18" s="47">
        <f t="shared" si="0"/>
        <v>0.13803296719774574</v>
      </c>
      <c r="E18" s="47">
        <f t="shared" si="0"/>
        <v>5.2032839850209185E-2</v>
      </c>
      <c r="F18" s="46">
        <f t="shared" si="0"/>
        <v>1.9800040113920201E-2</v>
      </c>
      <c r="G18" s="48">
        <f t="shared" si="0"/>
        <v>7.6044899978735007E-3</v>
      </c>
      <c r="H18" s="47">
        <f t="shared" si="0"/>
        <v>2.9472262287399209E-3</v>
      </c>
      <c r="I18" s="47">
        <f t="shared" si="0"/>
        <v>1.152450369476727E-3</v>
      </c>
      <c r="J18" s="47">
        <f t="shared" si="0"/>
        <v>4.5459478710122725E-4</v>
      </c>
      <c r="K18" s="46">
        <f t="shared" si="0"/>
        <v>1.8086319809367156E-4</v>
      </c>
      <c r="L18" s="48">
        <f t="shared" si="1"/>
        <v>7.2565715901481509E-5</v>
      </c>
      <c r="M18" s="47">
        <f t="shared" si="1"/>
        <v>2.935635435422187E-5</v>
      </c>
      <c r="N18" s="47">
        <f t="shared" si="1"/>
        <v>1.1972855277587295E-5</v>
      </c>
      <c r="O18" s="47">
        <f t="shared" si="1"/>
        <v>4.9221591484069101E-6</v>
      </c>
      <c r="P18" s="46">
        <f t="shared" si="1"/>
        <v>2.0394584712027305E-6</v>
      </c>
      <c r="Q18" s="48">
        <f t="shared" si="1"/>
        <v>8.5156139479086329E-7</v>
      </c>
      <c r="R18" s="47">
        <f t="shared" si="1"/>
        <v>3.5826227328590175E-7</v>
      </c>
      <c r="S18" s="47">
        <f t="shared" si="1"/>
        <v>1.5184966053791051E-7</v>
      </c>
      <c r="T18" s="46">
        <f t="shared" si="1"/>
        <v>6.4833470442926452E-8</v>
      </c>
      <c r="U18" s="45">
        <f t="shared" si="1"/>
        <v>1.2074673472413696E-8</v>
      </c>
      <c r="V18" s="44">
        <f t="shared" si="1"/>
        <v>2.0370359763344856E-10</v>
      </c>
      <c r="W18" s="43"/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3"/>
      <c r="AO18" s="43"/>
      <c r="AP18" s="43"/>
      <c r="AQ18" s="43"/>
      <c r="AR18" s="43"/>
      <c r="AS18" s="43"/>
      <c r="AT18" s="43"/>
      <c r="AU18" s="43"/>
      <c r="AV18" s="43"/>
      <c r="AW18" s="43"/>
      <c r="AX18" s="43"/>
      <c r="AY18" s="43"/>
      <c r="AZ18" s="43"/>
      <c r="BA18" s="43"/>
      <c r="BB18" s="43"/>
      <c r="BC18" s="43"/>
      <c r="BD18" s="43"/>
      <c r="BE18" s="43"/>
      <c r="BF18" s="43"/>
      <c r="BG18" s="43"/>
      <c r="BH18" s="43"/>
      <c r="BI18" s="43"/>
      <c r="BJ18" s="43"/>
      <c r="BK18" s="43"/>
      <c r="BL18" s="43"/>
      <c r="BM18" s="43"/>
      <c r="BN18" s="43"/>
      <c r="BO18" s="43"/>
      <c r="BP18" s="43"/>
      <c r="BQ18" s="43"/>
      <c r="BR18" s="43"/>
      <c r="BS18" s="43"/>
      <c r="BT18" s="43"/>
      <c r="BU18" s="43"/>
      <c r="BV18" s="43"/>
      <c r="BW18" s="43"/>
      <c r="BX18" s="43"/>
      <c r="BY18" s="43"/>
      <c r="BZ18" s="43"/>
      <c r="CA18" s="43"/>
      <c r="CB18" s="43"/>
      <c r="CC18" s="43"/>
      <c r="CD18" s="43"/>
      <c r="CE18" s="43"/>
      <c r="CF18" s="43"/>
      <c r="CG18" s="43"/>
      <c r="CH18" s="43"/>
      <c r="CI18" s="43"/>
      <c r="CJ18" s="43"/>
      <c r="CK18" s="43"/>
      <c r="CL18" s="43"/>
      <c r="CM18" s="43"/>
      <c r="CN18" s="43"/>
      <c r="CO18" s="43"/>
      <c r="CP18" s="43"/>
      <c r="CQ18" s="43"/>
      <c r="CR18" s="43"/>
      <c r="CS18" s="43"/>
      <c r="CT18" s="43"/>
      <c r="CU18" s="43"/>
      <c r="CV18" s="43"/>
      <c r="CW18" s="43"/>
      <c r="CX18" s="43"/>
      <c r="CY18" s="43"/>
      <c r="CZ18" s="43"/>
      <c r="DA18" s="43"/>
      <c r="DB18" s="43"/>
      <c r="DC18" s="43"/>
      <c r="DD18" s="43"/>
      <c r="DE18" s="43"/>
      <c r="DF18" s="43"/>
      <c r="DG18" s="43"/>
      <c r="DH18" s="43"/>
      <c r="DI18" s="43"/>
      <c r="DJ18" s="43"/>
      <c r="DK18" s="43"/>
      <c r="DL18" s="43"/>
      <c r="DM18" s="43"/>
      <c r="DN18" s="43"/>
      <c r="DO18" s="43"/>
      <c r="DP18" s="43"/>
      <c r="DQ18" s="43"/>
      <c r="DR18" s="43"/>
      <c r="DS18" s="43"/>
      <c r="DT18" s="43"/>
      <c r="DU18" s="43"/>
      <c r="DV18" s="43"/>
      <c r="DW18" s="43"/>
      <c r="DX18" s="43"/>
      <c r="DY18" s="43"/>
      <c r="DZ18" s="43"/>
      <c r="EA18" s="43"/>
      <c r="EB18" s="43"/>
      <c r="EC18" s="43"/>
      <c r="ED18" s="43"/>
      <c r="EE18" s="43"/>
      <c r="EF18" s="43"/>
      <c r="EG18" s="43"/>
      <c r="EH18" s="43"/>
      <c r="EI18" s="43"/>
      <c r="EJ18" s="43"/>
      <c r="EK18" s="43"/>
      <c r="EL18" s="43"/>
      <c r="EM18" s="43"/>
      <c r="EN18" s="43"/>
      <c r="EO18" s="43"/>
      <c r="EP18" s="43"/>
      <c r="EQ18" s="43"/>
      <c r="ER18" s="43"/>
      <c r="ES18" s="43"/>
      <c r="ET18" s="43"/>
      <c r="EU18" s="43"/>
      <c r="EV18" s="43"/>
      <c r="EW18" s="43"/>
      <c r="EX18" s="43"/>
      <c r="EY18" s="43"/>
      <c r="EZ18" s="43"/>
      <c r="FA18" s="43"/>
      <c r="FB18" s="43"/>
      <c r="FC18" s="43"/>
      <c r="FD18" s="43"/>
      <c r="FE18" s="43"/>
      <c r="FF18" s="43"/>
      <c r="FG18" s="43"/>
      <c r="FH18" s="43"/>
      <c r="FI18" s="43"/>
      <c r="FJ18" s="43"/>
      <c r="FK18" s="43"/>
      <c r="FL18" s="43"/>
      <c r="FM18" s="43"/>
      <c r="FN18" s="43"/>
      <c r="FO18" s="43"/>
      <c r="FP18" s="43"/>
      <c r="FQ18" s="43"/>
      <c r="FR18" s="43"/>
      <c r="FS18" s="43"/>
      <c r="FT18" s="43"/>
      <c r="FU18" s="43"/>
      <c r="FV18" s="43"/>
      <c r="FW18" s="43"/>
      <c r="FX18" s="43"/>
      <c r="FY18" s="43"/>
      <c r="FZ18" s="43"/>
      <c r="GA18" s="43"/>
      <c r="GB18" s="43"/>
      <c r="GC18" s="43"/>
      <c r="GD18" s="43"/>
      <c r="GE18" s="43"/>
      <c r="GF18" s="43"/>
      <c r="GG18" s="43"/>
      <c r="GH18" s="43"/>
      <c r="GI18" s="43"/>
      <c r="GJ18" s="43"/>
      <c r="GK18" s="43"/>
      <c r="GL18" s="43"/>
      <c r="GM18" s="43"/>
      <c r="GN18" s="43"/>
      <c r="GO18" s="43"/>
      <c r="GP18" s="43"/>
      <c r="GQ18" s="43"/>
      <c r="GR18" s="43"/>
      <c r="GS18" s="43"/>
      <c r="GT18" s="43"/>
      <c r="GU18" s="43"/>
      <c r="GV18" s="43"/>
      <c r="GW18" s="43"/>
      <c r="GX18" s="43"/>
      <c r="GY18" s="43"/>
      <c r="GZ18" s="43"/>
      <c r="HA18" s="43"/>
      <c r="HB18" s="43"/>
      <c r="HC18" s="43"/>
      <c r="HD18" s="43"/>
      <c r="HE18" s="43"/>
      <c r="HF18" s="43"/>
      <c r="HG18" s="43"/>
      <c r="HH18" s="43"/>
      <c r="HI18" s="43"/>
      <c r="HJ18" s="43"/>
      <c r="HK18" s="43"/>
      <c r="HL18" s="43"/>
      <c r="HM18" s="43"/>
      <c r="HN18" s="43"/>
      <c r="HO18" s="43"/>
      <c r="HP18" s="43"/>
      <c r="HQ18" s="43"/>
      <c r="HR18" s="43"/>
      <c r="HS18" s="43"/>
      <c r="HT18" s="43"/>
      <c r="HU18" s="43"/>
      <c r="HV18" s="43"/>
      <c r="HW18" s="43"/>
      <c r="HX18" s="43"/>
      <c r="HY18" s="43"/>
      <c r="HZ18" s="43"/>
      <c r="IA18" s="43"/>
      <c r="IB18" s="43"/>
      <c r="IC18" s="43"/>
      <c r="ID18" s="43"/>
      <c r="IE18" s="43"/>
      <c r="IF18" s="43"/>
      <c r="IG18" s="43"/>
      <c r="IH18" s="43"/>
      <c r="II18" s="43"/>
      <c r="IJ18" s="43"/>
      <c r="IK18" s="43"/>
      <c r="IL18" s="43"/>
      <c r="IM18" s="43"/>
      <c r="IN18" s="43"/>
      <c r="IO18" s="43"/>
      <c r="IP18" s="43"/>
      <c r="IQ18" s="43"/>
      <c r="IR18" s="43"/>
      <c r="IS18" s="43"/>
      <c r="IT18" s="43"/>
      <c r="IU18" s="43"/>
      <c r="IV18" s="43"/>
    </row>
  </sheetData>
  <pageMargins left="0.23622000000000001" right="0.23622000000000001" top="0.98425200000000002" bottom="0.98425200000000002" header="0.51181100000000002" footer="0.51181100000000002"/>
  <pageSetup paperSize="9" orientation="landscape" r:id="rId1"/>
  <headerFooter>
    <oddFooter>&amp;C&amp;"Helvetica Neue,Regular"&amp;12&amp;K000000&amp;P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60646B-E143-441C-8980-711E28850C01}">
  <sheetPr>
    <pageSetUpPr fitToPage="1"/>
  </sheetPr>
  <dimension ref="A1:IV18"/>
  <sheetViews>
    <sheetView showGridLines="0" workbookViewId="0">
      <selection activeCell="J18" sqref="J18"/>
    </sheetView>
  </sheetViews>
  <sheetFormatPr defaultColWidth="11.77734375" defaultRowHeight="10.95" customHeight="1" x14ac:dyDescent="0.25"/>
  <cols>
    <col min="1" max="1" width="4.44140625" style="41" customWidth="1"/>
    <col min="2" max="2" width="4.44140625" style="41" bestFit="1" customWidth="1"/>
    <col min="3" max="11" width="8" style="41" bestFit="1" customWidth="1"/>
    <col min="12" max="22" width="7" style="41" bestFit="1" customWidth="1"/>
    <col min="23" max="256" width="11.77734375" style="41" customWidth="1"/>
    <col min="257" max="16384" width="11.77734375" style="40"/>
  </cols>
  <sheetData>
    <row r="1" spans="1:256" s="97" customFormat="1" ht="21" x14ac:dyDescent="0.4">
      <c r="A1" s="105" t="s">
        <v>62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2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  <c r="CS1" s="98"/>
      <c r="CT1" s="98"/>
      <c r="CU1" s="98"/>
      <c r="CV1" s="98"/>
      <c r="CW1" s="98"/>
      <c r="CX1" s="98"/>
      <c r="CY1" s="98"/>
      <c r="CZ1" s="98"/>
      <c r="DA1" s="98"/>
      <c r="DB1" s="98"/>
      <c r="DC1" s="98"/>
      <c r="DD1" s="98"/>
      <c r="DE1" s="98"/>
      <c r="DF1" s="98"/>
      <c r="DG1" s="98"/>
      <c r="DH1" s="98"/>
      <c r="DI1" s="98"/>
      <c r="DJ1" s="98"/>
      <c r="DK1" s="98"/>
      <c r="DL1" s="98"/>
      <c r="DM1" s="98"/>
      <c r="DN1" s="98"/>
      <c r="DO1" s="98"/>
      <c r="DP1" s="98"/>
      <c r="DQ1" s="98"/>
      <c r="DR1" s="98"/>
      <c r="DS1" s="98"/>
      <c r="DT1" s="98"/>
      <c r="DU1" s="98"/>
      <c r="DV1" s="98"/>
      <c r="DW1" s="98"/>
      <c r="DX1" s="98"/>
      <c r="DY1" s="98"/>
      <c r="DZ1" s="98"/>
      <c r="EA1" s="98"/>
      <c r="EB1" s="98"/>
      <c r="EC1" s="98"/>
      <c r="ED1" s="98"/>
      <c r="EE1" s="98"/>
      <c r="EF1" s="98"/>
      <c r="EG1" s="98"/>
      <c r="EH1" s="98"/>
      <c r="EI1" s="98"/>
      <c r="EJ1" s="98"/>
      <c r="EK1" s="98"/>
      <c r="EL1" s="98"/>
      <c r="EM1" s="98"/>
      <c r="EN1" s="98"/>
      <c r="EO1" s="98"/>
      <c r="EP1" s="98"/>
      <c r="EQ1" s="98"/>
      <c r="ER1" s="98"/>
      <c r="ES1" s="98"/>
      <c r="ET1" s="98"/>
      <c r="EU1" s="98"/>
      <c r="EV1" s="98"/>
      <c r="EW1" s="98"/>
      <c r="EX1" s="98"/>
      <c r="EY1" s="98"/>
      <c r="EZ1" s="98"/>
      <c r="FA1" s="98"/>
      <c r="FB1" s="98"/>
      <c r="FC1" s="98"/>
      <c r="FD1" s="98"/>
      <c r="FE1" s="98"/>
      <c r="FF1" s="98"/>
      <c r="FG1" s="98"/>
      <c r="FH1" s="98"/>
      <c r="FI1" s="98"/>
      <c r="FJ1" s="98"/>
      <c r="FK1" s="98"/>
      <c r="FL1" s="98"/>
      <c r="FM1" s="98"/>
      <c r="FN1" s="98"/>
      <c r="FO1" s="98"/>
      <c r="FP1" s="98"/>
      <c r="FQ1" s="98"/>
      <c r="FR1" s="98"/>
      <c r="FS1" s="98"/>
      <c r="FT1" s="98"/>
      <c r="FU1" s="98"/>
      <c r="FV1" s="98"/>
      <c r="FW1" s="98"/>
      <c r="FX1" s="98"/>
      <c r="FY1" s="98"/>
      <c r="FZ1" s="98"/>
      <c r="GA1" s="98"/>
      <c r="GB1" s="98"/>
      <c r="GC1" s="98"/>
      <c r="GD1" s="98"/>
      <c r="GE1" s="98"/>
      <c r="GF1" s="98"/>
      <c r="GG1" s="98"/>
      <c r="GH1" s="98"/>
      <c r="GI1" s="98"/>
      <c r="GJ1" s="98"/>
      <c r="GK1" s="98"/>
      <c r="GL1" s="98"/>
      <c r="GM1" s="98"/>
      <c r="GN1" s="98"/>
      <c r="GO1" s="98"/>
      <c r="GP1" s="98"/>
      <c r="GQ1" s="98"/>
      <c r="GR1" s="98"/>
      <c r="GS1" s="98"/>
      <c r="GT1" s="98"/>
      <c r="GU1" s="98"/>
      <c r="GV1" s="98"/>
      <c r="GW1" s="98"/>
      <c r="GX1" s="98"/>
      <c r="GY1" s="98"/>
      <c r="GZ1" s="98"/>
      <c r="HA1" s="98"/>
      <c r="HB1" s="98"/>
      <c r="HC1" s="98"/>
      <c r="HD1" s="98"/>
      <c r="HE1" s="98"/>
      <c r="HF1" s="98"/>
      <c r="HG1" s="98"/>
      <c r="HH1" s="98"/>
      <c r="HI1" s="98"/>
      <c r="HJ1" s="98"/>
      <c r="HK1" s="98"/>
      <c r="HL1" s="98"/>
      <c r="HM1" s="98"/>
      <c r="HN1" s="98"/>
      <c r="HO1" s="98"/>
      <c r="HP1" s="98"/>
      <c r="HQ1" s="98"/>
      <c r="HR1" s="98"/>
      <c r="HS1" s="98"/>
      <c r="HT1" s="98"/>
      <c r="HU1" s="98"/>
      <c r="HV1" s="98"/>
      <c r="HW1" s="98"/>
      <c r="HX1" s="98"/>
      <c r="HY1" s="98"/>
      <c r="HZ1" s="98"/>
      <c r="IA1" s="98"/>
      <c r="IB1" s="98"/>
      <c r="IC1" s="98"/>
      <c r="ID1" s="98"/>
      <c r="IE1" s="98"/>
      <c r="IF1" s="98"/>
      <c r="IG1" s="98"/>
      <c r="IH1" s="98"/>
      <c r="II1" s="98"/>
      <c r="IJ1" s="98"/>
      <c r="IK1" s="98"/>
      <c r="IL1" s="98"/>
      <c r="IM1" s="98"/>
      <c r="IN1" s="98"/>
      <c r="IO1" s="98"/>
      <c r="IP1" s="98"/>
      <c r="IQ1" s="98"/>
      <c r="IR1" s="98"/>
      <c r="IS1" s="98"/>
      <c r="IT1" s="98"/>
      <c r="IU1" s="98"/>
      <c r="IV1" s="98"/>
    </row>
    <row r="2" spans="1:256" s="92" customFormat="1" ht="21" x14ac:dyDescent="0.4">
      <c r="A2" s="96"/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4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3"/>
      <c r="AH2" s="93"/>
      <c r="AI2" s="93"/>
      <c r="AJ2" s="93"/>
      <c r="AK2" s="93"/>
      <c r="AL2" s="93"/>
      <c r="AM2" s="93"/>
      <c r="AN2" s="93"/>
      <c r="AO2" s="93"/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  <c r="BM2" s="93"/>
      <c r="BN2" s="93"/>
      <c r="BO2" s="93"/>
      <c r="BP2" s="93"/>
      <c r="BQ2" s="93"/>
      <c r="BR2" s="93"/>
      <c r="BS2" s="93"/>
      <c r="BT2" s="93"/>
      <c r="BU2" s="93"/>
      <c r="BV2" s="93"/>
      <c r="BW2" s="93"/>
      <c r="BX2" s="93"/>
      <c r="BY2" s="93"/>
      <c r="BZ2" s="93"/>
      <c r="CA2" s="93"/>
      <c r="CB2" s="93"/>
      <c r="CC2" s="93"/>
      <c r="CD2" s="93"/>
      <c r="CE2" s="93"/>
      <c r="CF2" s="93"/>
      <c r="CG2" s="93"/>
      <c r="CH2" s="93"/>
      <c r="CI2" s="93"/>
      <c r="CJ2" s="93"/>
      <c r="CK2" s="93"/>
      <c r="CL2" s="93"/>
      <c r="CM2" s="93"/>
      <c r="CN2" s="93"/>
      <c r="CO2" s="93"/>
      <c r="CP2" s="93"/>
      <c r="CQ2" s="93"/>
      <c r="CR2" s="93"/>
      <c r="CS2" s="93"/>
      <c r="CT2" s="93"/>
      <c r="CU2" s="93"/>
      <c r="CV2" s="93"/>
      <c r="CW2" s="93"/>
      <c r="CX2" s="93"/>
      <c r="CY2" s="93"/>
      <c r="CZ2" s="93"/>
      <c r="DA2" s="93"/>
      <c r="DB2" s="93"/>
      <c r="DC2" s="93"/>
      <c r="DD2" s="93"/>
      <c r="DE2" s="93"/>
      <c r="DF2" s="93"/>
      <c r="DG2" s="93"/>
      <c r="DH2" s="93"/>
      <c r="DI2" s="93"/>
      <c r="DJ2" s="93"/>
      <c r="DK2" s="93"/>
      <c r="DL2" s="93"/>
      <c r="DM2" s="93"/>
      <c r="DN2" s="93"/>
      <c r="DO2" s="93"/>
      <c r="DP2" s="93"/>
      <c r="DQ2" s="93"/>
      <c r="DR2" s="93"/>
      <c r="DS2" s="93"/>
      <c r="DT2" s="93"/>
      <c r="DU2" s="93"/>
      <c r="DV2" s="93"/>
      <c r="DW2" s="93"/>
      <c r="DX2" s="93"/>
      <c r="DY2" s="93"/>
      <c r="DZ2" s="93"/>
      <c r="EA2" s="93"/>
      <c r="EB2" s="93"/>
      <c r="EC2" s="93"/>
      <c r="ED2" s="93"/>
      <c r="EE2" s="93"/>
      <c r="EF2" s="93"/>
      <c r="EG2" s="93"/>
      <c r="EH2" s="93"/>
      <c r="EI2" s="93"/>
      <c r="EJ2" s="93"/>
      <c r="EK2" s="93"/>
      <c r="EL2" s="93"/>
      <c r="EM2" s="93"/>
      <c r="EN2" s="93"/>
      <c r="EO2" s="93"/>
      <c r="EP2" s="93"/>
      <c r="EQ2" s="93"/>
      <c r="ER2" s="93"/>
      <c r="ES2" s="93"/>
      <c r="ET2" s="93"/>
      <c r="EU2" s="93"/>
      <c r="EV2" s="93"/>
      <c r="EW2" s="93"/>
      <c r="EX2" s="93"/>
      <c r="EY2" s="93"/>
      <c r="EZ2" s="93"/>
      <c r="FA2" s="93"/>
      <c r="FB2" s="93"/>
      <c r="FC2" s="93"/>
      <c r="FD2" s="93"/>
      <c r="FE2" s="93"/>
      <c r="FF2" s="93"/>
      <c r="FG2" s="93"/>
      <c r="FH2" s="93"/>
      <c r="FI2" s="93"/>
      <c r="FJ2" s="93"/>
      <c r="FK2" s="93"/>
      <c r="FL2" s="93"/>
      <c r="FM2" s="93"/>
      <c r="FN2" s="93"/>
      <c r="FO2" s="93"/>
      <c r="FP2" s="93"/>
      <c r="FQ2" s="93"/>
      <c r="FR2" s="93"/>
      <c r="FS2" s="93"/>
      <c r="FT2" s="93"/>
      <c r="FU2" s="93"/>
      <c r="FV2" s="93"/>
      <c r="FW2" s="93"/>
      <c r="FX2" s="93"/>
      <c r="FY2" s="93"/>
      <c r="FZ2" s="93"/>
      <c r="GA2" s="93"/>
      <c r="GB2" s="93"/>
      <c r="GC2" s="93"/>
      <c r="GD2" s="93"/>
      <c r="GE2" s="93"/>
      <c r="GF2" s="93"/>
      <c r="GG2" s="93"/>
      <c r="GH2" s="93"/>
      <c r="GI2" s="93"/>
      <c r="GJ2" s="93"/>
      <c r="GK2" s="93"/>
      <c r="GL2" s="93"/>
      <c r="GM2" s="93"/>
      <c r="GN2" s="93"/>
      <c r="GO2" s="93"/>
      <c r="GP2" s="93"/>
      <c r="GQ2" s="93"/>
      <c r="GR2" s="93"/>
      <c r="GS2" s="93"/>
      <c r="GT2" s="93"/>
      <c r="GU2" s="93"/>
      <c r="GV2" s="93"/>
      <c r="GW2" s="93"/>
      <c r="GX2" s="93"/>
      <c r="GY2" s="93"/>
      <c r="GZ2" s="93"/>
      <c r="HA2" s="93"/>
      <c r="HB2" s="93"/>
      <c r="HC2" s="93"/>
      <c r="HD2" s="93"/>
      <c r="HE2" s="93"/>
      <c r="HF2" s="93"/>
      <c r="HG2" s="93"/>
      <c r="HH2" s="93"/>
      <c r="HI2" s="93"/>
      <c r="HJ2" s="93"/>
      <c r="HK2" s="93"/>
      <c r="HL2" s="93"/>
      <c r="HM2" s="93"/>
      <c r="HN2" s="93"/>
      <c r="HO2" s="93"/>
      <c r="HP2" s="93"/>
      <c r="HQ2" s="93"/>
      <c r="HR2" s="93"/>
      <c r="HS2" s="93"/>
      <c r="HT2" s="93"/>
      <c r="HU2" s="93"/>
      <c r="HV2" s="93"/>
      <c r="HW2" s="93"/>
      <c r="HX2" s="93"/>
      <c r="HY2" s="93"/>
      <c r="HZ2" s="93"/>
      <c r="IA2" s="93"/>
      <c r="IB2" s="93"/>
      <c r="IC2" s="93"/>
      <c r="ID2" s="93"/>
      <c r="IE2" s="93"/>
      <c r="IF2" s="93"/>
      <c r="IG2" s="93"/>
      <c r="IH2" s="93"/>
      <c r="II2" s="93"/>
      <c r="IJ2" s="93"/>
      <c r="IK2" s="93"/>
      <c r="IL2" s="93"/>
      <c r="IM2" s="93"/>
      <c r="IN2" s="93"/>
      <c r="IO2" s="93"/>
      <c r="IP2" s="93"/>
      <c r="IQ2" s="93"/>
      <c r="IR2" s="93"/>
      <c r="IS2" s="93"/>
      <c r="IT2" s="93"/>
      <c r="IU2" s="93"/>
      <c r="IV2" s="93"/>
    </row>
    <row r="3" spans="1:256" s="42" customFormat="1" ht="13.8" customHeight="1" x14ac:dyDescent="0.25">
      <c r="A3" s="91" t="s">
        <v>61</v>
      </c>
      <c r="B3" s="90">
        <v>0</v>
      </c>
      <c r="C3" s="89">
        <v>0.01</v>
      </c>
      <c r="D3" s="89">
        <v>0.02</v>
      </c>
      <c r="E3" s="89">
        <v>0.03</v>
      </c>
      <c r="F3" s="88">
        <v>0.04</v>
      </c>
      <c r="G3" s="90">
        <v>0.05</v>
      </c>
      <c r="H3" s="89">
        <v>0.06</v>
      </c>
      <c r="I3" s="89">
        <v>7.0000000000000007E-2</v>
      </c>
      <c r="J3" s="89">
        <v>0.08</v>
      </c>
      <c r="K3" s="88">
        <v>0.09</v>
      </c>
      <c r="L3" s="90">
        <v>0.1</v>
      </c>
      <c r="M3" s="89">
        <v>0.11</v>
      </c>
      <c r="N3" s="89">
        <v>0.12</v>
      </c>
      <c r="O3" s="89">
        <v>0.13</v>
      </c>
      <c r="P3" s="88">
        <v>0.14000000000000001</v>
      </c>
      <c r="Q3" s="90">
        <v>0.15</v>
      </c>
      <c r="R3" s="89">
        <v>0.16</v>
      </c>
      <c r="S3" s="89">
        <v>0.17</v>
      </c>
      <c r="T3" s="88">
        <v>0.18</v>
      </c>
      <c r="U3" s="87">
        <v>0.2</v>
      </c>
      <c r="V3" s="86">
        <v>0.25</v>
      </c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  <c r="AM3" s="43"/>
      <c r="AN3" s="43"/>
      <c r="AO3" s="43"/>
      <c r="AP3" s="43"/>
      <c r="AQ3" s="43"/>
      <c r="AR3" s="43"/>
      <c r="AS3" s="43"/>
      <c r="AT3" s="43"/>
      <c r="AU3" s="43"/>
      <c r="AV3" s="43"/>
      <c r="AW3" s="43"/>
      <c r="AX3" s="43"/>
      <c r="AY3" s="43"/>
      <c r="AZ3" s="43"/>
      <c r="BA3" s="43"/>
      <c r="BB3" s="43"/>
      <c r="BC3" s="43"/>
      <c r="BD3" s="43"/>
      <c r="BE3" s="43"/>
      <c r="BF3" s="43"/>
      <c r="BG3" s="43"/>
      <c r="BH3" s="43"/>
      <c r="BI3" s="43"/>
      <c r="BJ3" s="43"/>
      <c r="BK3" s="43"/>
      <c r="BL3" s="43"/>
      <c r="BM3" s="43"/>
      <c r="BN3" s="43"/>
      <c r="BO3" s="43"/>
      <c r="BP3" s="43"/>
      <c r="BQ3" s="43"/>
      <c r="BR3" s="43"/>
      <c r="BS3" s="43"/>
      <c r="BT3" s="43"/>
      <c r="BU3" s="43"/>
      <c r="BV3" s="43"/>
      <c r="BW3" s="43"/>
      <c r="BX3" s="43"/>
      <c r="BY3" s="43"/>
      <c r="BZ3" s="43"/>
      <c r="CA3" s="43"/>
      <c r="CB3" s="43"/>
      <c r="CC3" s="43"/>
      <c r="CD3" s="43"/>
      <c r="CE3" s="43"/>
      <c r="CF3" s="43"/>
      <c r="CG3" s="43"/>
      <c r="CH3" s="43"/>
      <c r="CI3" s="43"/>
      <c r="CJ3" s="43"/>
      <c r="CK3" s="43"/>
      <c r="CL3" s="43"/>
      <c r="CM3" s="43"/>
      <c r="CN3" s="43"/>
      <c r="CO3" s="43"/>
      <c r="CP3" s="43"/>
      <c r="CQ3" s="43"/>
      <c r="CR3" s="43"/>
      <c r="CS3" s="43"/>
      <c r="CT3" s="43"/>
      <c r="CU3" s="43"/>
      <c r="CV3" s="43"/>
      <c r="CW3" s="43"/>
      <c r="CX3" s="43"/>
      <c r="CY3" s="43"/>
      <c r="CZ3" s="43"/>
      <c r="DA3" s="43"/>
      <c r="DB3" s="43"/>
      <c r="DC3" s="43"/>
      <c r="DD3" s="43"/>
      <c r="DE3" s="43"/>
      <c r="DF3" s="43"/>
      <c r="DG3" s="43"/>
      <c r="DH3" s="43"/>
      <c r="DI3" s="43"/>
      <c r="DJ3" s="43"/>
      <c r="DK3" s="43"/>
      <c r="DL3" s="43"/>
      <c r="DM3" s="43"/>
      <c r="DN3" s="43"/>
      <c r="DO3" s="43"/>
      <c r="DP3" s="43"/>
      <c r="DQ3" s="43"/>
      <c r="DR3" s="43"/>
      <c r="DS3" s="43"/>
      <c r="DT3" s="43"/>
      <c r="DU3" s="43"/>
      <c r="DV3" s="43"/>
      <c r="DW3" s="43"/>
      <c r="DX3" s="43"/>
      <c r="DY3" s="43"/>
      <c r="DZ3" s="43"/>
      <c r="EA3" s="43"/>
      <c r="EB3" s="43"/>
      <c r="EC3" s="43"/>
      <c r="ED3" s="43"/>
      <c r="EE3" s="43"/>
      <c r="EF3" s="43"/>
      <c r="EG3" s="43"/>
      <c r="EH3" s="43"/>
      <c r="EI3" s="43"/>
      <c r="EJ3" s="43"/>
      <c r="EK3" s="43"/>
      <c r="EL3" s="43"/>
      <c r="EM3" s="43"/>
      <c r="EN3" s="43"/>
      <c r="EO3" s="43"/>
      <c r="EP3" s="43"/>
      <c r="EQ3" s="43"/>
      <c r="ER3" s="43"/>
      <c r="ES3" s="43"/>
      <c r="ET3" s="43"/>
      <c r="EU3" s="43"/>
      <c r="EV3" s="43"/>
      <c r="EW3" s="43"/>
      <c r="EX3" s="43"/>
      <c r="EY3" s="43"/>
      <c r="EZ3" s="43"/>
      <c r="FA3" s="43"/>
      <c r="FB3" s="43"/>
      <c r="FC3" s="43"/>
      <c r="FD3" s="43"/>
      <c r="FE3" s="43"/>
      <c r="FF3" s="43"/>
      <c r="FG3" s="43"/>
      <c r="FH3" s="43"/>
      <c r="FI3" s="43"/>
      <c r="FJ3" s="43"/>
      <c r="FK3" s="43"/>
      <c r="FL3" s="43"/>
      <c r="FM3" s="43"/>
      <c r="FN3" s="43"/>
      <c r="FO3" s="43"/>
      <c r="FP3" s="43"/>
      <c r="FQ3" s="43"/>
      <c r="FR3" s="43"/>
      <c r="FS3" s="43"/>
      <c r="FT3" s="43"/>
      <c r="FU3" s="43"/>
      <c r="FV3" s="43"/>
      <c r="FW3" s="43"/>
      <c r="FX3" s="43"/>
      <c r="FY3" s="43"/>
      <c r="FZ3" s="43"/>
      <c r="GA3" s="43"/>
      <c r="GB3" s="43"/>
      <c r="GC3" s="43"/>
      <c r="GD3" s="43"/>
      <c r="GE3" s="43"/>
      <c r="GF3" s="43"/>
      <c r="GG3" s="43"/>
      <c r="GH3" s="43"/>
      <c r="GI3" s="43"/>
      <c r="GJ3" s="43"/>
      <c r="GK3" s="43"/>
      <c r="GL3" s="43"/>
      <c r="GM3" s="43"/>
      <c r="GN3" s="43"/>
      <c r="GO3" s="43"/>
      <c r="GP3" s="43"/>
      <c r="GQ3" s="43"/>
      <c r="GR3" s="43"/>
      <c r="GS3" s="43"/>
      <c r="GT3" s="43"/>
      <c r="GU3" s="43"/>
      <c r="GV3" s="43"/>
      <c r="GW3" s="43"/>
      <c r="GX3" s="43"/>
      <c r="GY3" s="43"/>
      <c r="GZ3" s="43"/>
      <c r="HA3" s="43"/>
      <c r="HB3" s="43"/>
      <c r="HC3" s="43"/>
      <c r="HD3" s="43"/>
      <c r="HE3" s="43"/>
      <c r="HF3" s="43"/>
      <c r="HG3" s="43"/>
      <c r="HH3" s="43"/>
      <c r="HI3" s="43"/>
      <c r="HJ3" s="43"/>
      <c r="HK3" s="43"/>
      <c r="HL3" s="43"/>
      <c r="HM3" s="43"/>
      <c r="HN3" s="43"/>
      <c r="HO3" s="43"/>
      <c r="HP3" s="43"/>
      <c r="HQ3" s="43"/>
      <c r="HR3" s="43"/>
      <c r="HS3" s="43"/>
      <c r="HT3" s="43"/>
      <c r="HU3" s="43"/>
      <c r="HV3" s="43"/>
      <c r="HW3" s="43"/>
      <c r="HX3" s="43"/>
      <c r="HY3" s="43"/>
      <c r="HZ3" s="43"/>
      <c r="IA3" s="43"/>
      <c r="IB3" s="43"/>
      <c r="IC3" s="43"/>
      <c r="ID3" s="43"/>
      <c r="IE3" s="43"/>
      <c r="IF3" s="43"/>
      <c r="IG3" s="43"/>
      <c r="IH3" s="43"/>
      <c r="II3" s="43"/>
      <c r="IJ3" s="43"/>
      <c r="IK3" s="43"/>
      <c r="IL3" s="43"/>
      <c r="IM3" s="43"/>
      <c r="IN3" s="43"/>
      <c r="IO3" s="43"/>
      <c r="IP3" s="43"/>
      <c r="IQ3" s="43"/>
      <c r="IR3" s="43"/>
      <c r="IS3" s="43"/>
      <c r="IT3" s="43"/>
      <c r="IU3" s="43"/>
      <c r="IV3" s="43"/>
    </row>
    <row r="4" spans="1:256" s="42" customFormat="1" ht="13.8" customHeight="1" x14ac:dyDescent="0.25">
      <c r="A4" s="64">
        <v>1</v>
      </c>
      <c r="B4" s="84">
        <v>1</v>
      </c>
      <c r="C4" s="61">
        <f t="shared" ref="C4:L18" si="0">(1-(1+$C$3:$V$3)^-$A$4:$A$18)/$C$3:$V$3</f>
        <v>0.99009900990099098</v>
      </c>
      <c r="D4" s="61">
        <f t="shared" si="0"/>
        <v>0.98039215686274717</v>
      </c>
      <c r="E4" s="61">
        <f t="shared" si="0"/>
        <v>0.97087378640776656</v>
      </c>
      <c r="F4" s="60">
        <f t="shared" si="0"/>
        <v>0.96153846153846367</v>
      </c>
      <c r="G4" s="62">
        <f t="shared" si="0"/>
        <v>0.95238095238095344</v>
      </c>
      <c r="H4" s="61">
        <f t="shared" si="0"/>
        <v>0.94339622641509602</v>
      </c>
      <c r="I4" s="61">
        <f t="shared" si="0"/>
        <v>0.93457943925233644</v>
      </c>
      <c r="J4" s="61">
        <f t="shared" si="0"/>
        <v>0.92592592592592726</v>
      </c>
      <c r="K4" s="60">
        <f t="shared" si="0"/>
        <v>0.91743119266055118</v>
      </c>
      <c r="L4" s="62">
        <f t="shared" si="0"/>
        <v>0.90909090909090939</v>
      </c>
      <c r="M4" s="61">
        <f t="shared" ref="M4:V18" si="1">(1-(1+$C$3:$V$3)^-$A$4:$A$18)/$C$3:$V$3</f>
        <v>0.9009009009009018</v>
      </c>
      <c r="N4" s="61">
        <f t="shared" si="1"/>
        <v>0.89285714285714346</v>
      </c>
      <c r="O4" s="61">
        <f t="shared" si="1"/>
        <v>0.88495575221238898</v>
      </c>
      <c r="P4" s="60">
        <f t="shared" si="1"/>
        <v>0.87719298245614064</v>
      </c>
      <c r="Q4" s="62">
        <f t="shared" si="1"/>
        <v>0.86956521739130377</v>
      </c>
      <c r="R4" s="61">
        <f t="shared" si="1"/>
        <v>0.86206896551724099</v>
      </c>
      <c r="S4" s="61">
        <f t="shared" si="1"/>
        <v>0.85470085470085422</v>
      </c>
      <c r="T4" s="60">
        <f t="shared" si="1"/>
        <v>0.8474576271186437</v>
      </c>
      <c r="U4" s="59">
        <f t="shared" si="1"/>
        <v>0.83333333333333315</v>
      </c>
      <c r="V4" s="58">
        <f t="shared" si="1"/>
        <v>0.79999999999999982</v>
      </c>
      <c r="W4" s="43"/>
      <c r="X4" s="43"/>
      <c r="Y4" s="43"/>
      <c r="Z4" s="43"/>
      <c r="AA4" s="43"/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43"/>
      <c r="AN4" s="43"/>
      <c r="AO4" s="43"/>
      <c r="AP4" s="43"/>
      <c r="AQ4" s="43"/>
      <c r="AR4" s="43"/>
      <c r="AS4" s="43"/>
      <c r="AT4" s="43"/>
      <c r="AU4" s="43"/>
      <c r="AV4" s="43"/>
      <c r="AW4" s="43"/>
      <c r="AX4" s="43"/>
      <c r="AY4" s="43"/>
      <c r="AZ4" s="43"/>
      <c r="BA4" s="43"/>
      <c r="BB4" s="43"/>
      <c r="BC4" s="43"/>
      <c r="BD4" s="43"/>
      <c r="BE4" s="43"/>
      <c r="BF4" s="43"/>
      <c r="BG4" s="43"/>
      <c r="BH4" s="43"/>
      <c r="BI4" s="43"/>
      <c r="BJ4" s="43"/>
      <c r="BK4" s="43"/>
      <c r="BL4" s="43"/>
      <c r="BM4" s="43"/>
      <c r="BN4" s="43"/>
      <c r="BO4" s="43"/>
      <c r="BP4" s="43"/>
      <c r="BQ4" s="43"/>
      <c r="BR4" s="43"/>
      <c r="BS4" s="43"/>
      <c r="BT4" s="43"/>
      <c r="BU4" s="43"/>
      <c r="BV4" s="43"/>
      <c r="BW4" s="43"/>
      <c r="BX4" s="43"/>
      <c r="BY4" s="43"/>
      <c r="BZ4" s="43"/>
      <c r="CA4" s="43"/>
      <c r="CB4" s="43"/>
      <c r="CC4" s="43"/>
      <c r="CD4" s="43"/>
      <c r="CE4" s="43"/>
      <c r="CF4" s="43"/>
      <c r="CG4" s="43"/>
      <c r="CH4" s="43"/>
      <c r="CI4" s="43"/>
      <c r="CJ4" s="43"/>
      <c r="CK4" s="43"/>
      <c r="CL4" s="43"/>
      <c r="CM4" s="43"/>
      <c r="CN4" s="43"/>
      <c r="CO4" s="43"/>
      <c r="CP4" s="43"/>
      <c r="CQ4" s="43"/>
      <c r="CR4" s="43"/>
      <c r="CS4" s="43"/>
      <c r="CT4" s="43"/>
      <c r="CU4" s="43"/>
      <c r="CV4" s="43"/>
      <c r="CW4" s="43"/>
      <c r="CX4" s="43"/>
      <c r="CY4" s="43"/>
      <c r="CZ4" s="43"/>
      <c r="DA4" s="43"/>
      <c r="DB4" s="43"/>
      <c r="DC4" s="43"/>
      <c r="DD4" s="43"/>
      <c r="DE4" s="43"/>
      <c r="DF4" s="43"/>
      <c r="DG4" s="43"/>
      <c r="DH4" s="43"/>
      <c r="DI4" s="43"/>
      <c r="DJ4" s="43"/>
      <c r="DK4" s="43"/>
      <c r="DL4" s="43"/>
      <c r="DM4" s="43"/>
      <c r="DN4" s="43"/>
      <c r="DO4" s="43"/>
      <c r="DP4" s="43"/>
      <c r="DQ4" s="43"/>
      <c r="DR4" s="43"/>
      <c r="DS4" s="43"/>
      <c r="DT4" s="43"/>
      <c r="DU4" s="43"/>
      <c r="DV4" s="43"/>
      <c r="DW4" s="43"/>
      <c r="DX4" s="43"/>
      <c r="DY4" s="43"/>
      <c r="DZ4" s="43"/>
      <c r="EA4" s="43"/>
      <c r="EB4" s="43"/>
      <c r="EC4" s="43"/>
      <c r="ED4" s="43"/>
      <c r="EE4" s="43"/>
      <c r="EF4" s="43"/>
      <c r="EG4" s="43"/>
      <c r="EH4" s="43"/>
      <c r="EI4" s="43"/>
      <c r="EJ4" s="43"/>
      <c r="EK4" s="43"/>
      <c r="EL4" s="43"/>
      <c r="EM4" s="43"/>
      <c r="EN4" s="43"/>
      <c r="EO4" s="43"/>
      <c r="EP4" s="43"/>
      <c r="EQ4" s="43"/>
      <c r="ER4" s="43"/>
      <c r="ES4" s="43"/>
      <c r="ET4" s="43"/>
      <c r="EU4" s="43"/>
      <c r="EV4" s="43"/>
      <c r="EW4" s="43"/>
      <c r="EX4" s="43"/>
      <c r="EY4" s="43"/>
      <c r="EZ4" s="43"/>
      <c r="FA4" s="43"/>
      <c r="FB4" s="43"/>
      <c r="FC4" s="43"/>
      <c r="FD4" s="43"/>
      <c r="FE4" s="43"/>
      <c r="FF4" s="43"/>
      <c r="FG4" s="43"/>
      <c r="FH4" s="43"/>
      <c r="FI4" s="43"/>
      <c r="FJ4" s="43"/>
      <c r="FK4" s="43"/>
      <c r="FL4" s="43"/>
      <c r="FM4" s="43"/>
      <c r="FN4" s="43"/>
      <c r="FO4" s="43"/>
      <c r="FP4" s="43"/>
      <c r="FQ4" s="43"/>
      <c r="FR4" s="43"/>
      <c r="FS4" s="43"/>
      <c r="FT4" s="43"/>
      <c r="FU4" s="43"/>
      <c r="FV4" s="43"/>
      <c r="FW4" s="43"/>
      <c r="FX4" s="43"/>
      <c r="FY4" s="43"/>
      <c r="FZ4" s="43"/>
      <c r="GA4" s="43"/>
      <c r="GB4" s="43"/>
      <c r="GC4" s="43"/>
      <c r="GD4" s="43"/>
      <c r="GE4" s="43"/>
      <c r="GF4" s="43"/>
      <c r="GG4" s="43"/>
      <c r="GH4" s="43"/>
      <c r="GI4" s="43"/>
      <c r="GJ4" s="43"/>
      <c r="GK4" s="43"/>
      <c r="GL4" s="43"/>
      <c r="GM4" s="43"/>
      <c r="GN4" s="43"/>
      <c r="GO4" s="43"/>
      <c r="GP4" s="43"/>
      <c r="GQ4" s="43"/>
      <c r="GR4" s="43"/>
      <c r="GS4" s="43"/>
      <c r="GT4" s="43"/>
      <c r="GU4" s="43"/>
      <c r="GV4" s="43"/>
      <c r="GW4" s="43"/>
      <c r="GX4" s="43"/>
      <c r="GY4" s="43"/>
      <c r="GZ4" s="43"/>
      <c r="HA4" s="43"/>
      <c r="HB4" s="43"/>
      <c r="HC4" s="43"/>
      <c r="HD4" s="43"/>
      <c r="HE4" s="43"/>
      <c r="HF4" s="43"/>
      <c r="HG4" s="43"/>
      <c r="HH4" s="43"/>
      <c r="HI4" s="43"/>
      <c r="HJ4" s="43"/>
      <c r="HK4" s="43"/>
      <c r="HL4" s="43"/>
      <c r="HM4" s="43"/>
      <c r="HN4" s="43"/>
      <c r="HO4" s="43"/>
      <c r="HP4" s="43"/>
      <c r="HQ4" s="43"/>
      <c r="HR4" s="43"/>
      <c r="HS4" s="43"/>
      <c r="HT4" s="43"/>
      <c r="HU4" s="43"/>
      <c r="HV4" s="43"/>
      <c r="HW4" s="43"/>
      <c r="HX4" s="43"/>
      <c r="HY4" s="43"/>
      <c r="HZ4" s="43"/>
      <c r="IA4" s="43"/>
      <c r="IB4" s="43"/>
      <c r="IC4" s="43"/>
      <c r="ID4" s="43"/>
      <c r="IE4" s="43"/>
      <c r="IF4" s="43"/>
      <c r="IG4" s="43"/>
      <c r="IH4" s="43"/>
      <c r="II4" s="43"/>
      <c r="IJ4" s="43"/>
      <c r="IK4" s="43"/>
      <c r="IL4" s="43"/>
      <c r="IM4" s="43"/>
      <c r="IN4" s="43"/>
      <c r="IO4" s="43"/>
      <c r="IP4" s="43"/>
      <c r="IQ4" s="43"/>
      <c r="IR4" s="43"/>
      <c r="IS4" s="43"/>
      <c r="IT4" s="43"/>
      <c r="IU4" s="43"/>
      <c r="IV4" s="43"/>
    </row>
    <row r="5" spans="1:256" s="42" customFormat="1" ht="13.8" customHeight="1" x14ac:dyDescent="0.25">
      <c r="A5" s="57">
        <v>2</v>
      </c>
      <c r="B5" s="83">
        <v>2</v>
      </c>
      <c r="C5" s="54">
        <f t="shared" si="0"/>
        <v>1.9703950593079167</v>
      </c>
      <c r="D5" s="54">
        <f t="shared" si="0"/>
        <v>1.9415609381007282</v>
      </c>
      <c r="E5" s="54">
        <f t="shared" si="0"/>
        <v>1.9134696955415218</v>
      </c>
      <c r="F5" s="53">
        <f t="shared" si="0"/>
        <v>1.8860946745562157</v>
      </c>
      <c r="G5" s="55">
        <f t="shared" si="0"/>
        <v>1.8594104308390036</v>
      </c>
      <c r="H5" s="54">
        <f t="shared" si="0"/>
        <v>1.8333926664293363</v>
      </c>
      <c r="I5" s="54">
        <f t="shared" si="0"/>
        <v>1.8080181675255489</v>
      </c>
      <c r="J5" s="54">
        <f t="shared" si="0"/>
        <v>1.7832647462277098</v>
      </c>
      <c r="K5" s="53">
        <f t="shared" si="0"/>
        <v>1.7591111859271116</v>
      </c>
      <c r="L5" s="55">
        <f t="shared" si="0"/>
        <v>1.7355371900826455</v>
      </c>
      <c r="M5" s="54">
        <f t="shared" si="1"/>
        <v>1.7125233341449573</v>
      </c>
      <c r="N5" s="54">
        <f t="shared" si="1"/>
        <v>1.690051020408164</v>
      </c>
      <c r="O5" s="54">
        <f t="shared" si="1"/>
        <v>1.6681024355861838</v>
      </c>
      <c r="P5" s="53">
        <f t="shared" si="1"/>
        <v>1.6466605109264396</v>
      </c>
      <c r="Q5" s="55">
        <f t="shared" si="1"/>
        <v>1.6257088846880901</v>
      </c>
      <c r="R5" s="54">
        <f t="shared" si="1"/>
        <v>1.6052318668252075</v>
      </c>
      <c r="S5" s="54">
        <f t="shared" si="1"/>
        <v>1.5852144057272257</v>
      </c>
      <c r="T5" s="53">
        <f t="shared" si="1"/>
        <v>1.5656420568802065</v>
      </c>
      <c r="U5" s="52">
        <f t="shared" si="1"/>
        <v>1.5277777777777779</v>
      </c>
      <c r="V5" s="51">
        <f t="shared" si="1"/>
        <v>1.44</v>
      </c>
      <c r="W5" s="43"/>
      <c r="X5" s="43"/>
      <c r="Y5" s="43"/>
      <c r="Z5" s="43"/>
      <c r="AA5" s="43"/>
      <c r="AB5" s="43"/>
      <c r="AC5" s="43"/>
      <c r="AD5" s="43"/>
      <c r="AE5" s="43"/>
      <c r="AF5" s="43"/>
      <c r="AG5" s="43"/>
      <c r="AH5" s="43"/>
      <c r="AI5" s="43"/>
      <c r="AJ5" s="43"/>
      <c r="AK5" s="43"/>
      <c r="AL5" s="43"/>
      <c r="AM5" s="43"/>
      <c r="AN5" s="43"/>
      <c r="AO5" s="43"/>
      <c r="AP5" s="43"/>
      <c r="AQ5" s="43"/>
      <c r="AR5" s="43"/>
      <c r="AS5" s="43"/>
      <c r="AT5" s="43"/>
      <c r="AU5" s="43"/>
      <c r="AV5" s="43"/>
      <c r="AW5" s="43"/>
      <c r="AX5" s="43"/>
      <c r="AY5" s="43"/>
      <c r="AZ5" s="43"/>
      <c r="BA5" s="43"/>
      <c r="BB5" s="43"/>
      <c r="BC5" s="43"/>
      <c r="BD5" s="43"/>
      <c r="BE5" s="43"/>
      <c r="BF5" s="43"/>
      <c r="BG5" s="43"/>
      <c r="BH5" s="43"/>
      <c r="BI5" s="43"/>
      <c r="BJ5" s="43"/>
      <c r="BK5" s="43"/>
      <c r="BL5" s="43"/>
      <c r="BM5" s="43"/>
      <c r="BN5" s="43"/>
      <c r="BO5" s="43"/>
      <c r="BP5" s="43"/>
      <c r="BQ5" s="43"/>
      <c r="BR5" s="43"/>
      <c r="BS5" s="43"/>
      <c r="BT5" s="43"/>
      <c r="BU5" s="43"/>
      <c r="BV5" s="43"/>
      <c r="BW5" s="43"/>
      <c r="BX5" s="43"/>
      <c r="BY5" s="43"/>
      <c r="BZ5" s="43"/>
      <c r="CA5" s="43"/>
      <c r="CB5" s="43"/>
      <c r="CC5" s="43"/>
      <c r="CD5" s="43"/>
      <c r="CE5" s="43"/>
      <c r="CF5" s="43"/>
      <c r="CG5" s="43"/>
      <c r="CH5" s="43"/>
      <c r="CI5" s="43"/>
      <c r="CJ5" s="43"/>
      <c r="CK5" s="43"/>
      <c r="CL5" s="43"/>
      <c r="CM5" s="43"/>
      <c r="CN5" s="43"/>
      <c r="CO5" s="43"/>
      <c r="CP5" s="43"/>
      <c r="CQ5" s="43"/>
      <c r="CR5" s="43"/>
      <c r="CS5" s="43"/>
      <c r="CT5" s="43"/>
      <c r="CU5" s="43"/>
      <c r="CV5" s="43"/>
      <c r="CW5" s="43"/>
      <c r="CX5" s="43"/>
      <c r="CY5" s="43"/>
      <c r="CZ5" s="43"/>
      <c r="DA5" s="43"/>
      <c r="DB5" s="43"/>
      <c r="DC5" s="43"/>
      <c r="DD5" s="43"/>
      <c r="DE5" s="43"/>
      <c r="DF5" s="43"/>
      <c r="DG5" s="43"/>
      <c r="DH5" s="43"/>
      <c r="DI5" s="43"/>
      <c r="DJ5" s="43"/>
      <c r="DK5" s="43"/>
      <c r="DL5" s="43"/>
      <c r="DM5" s="43"/>
      <c r="DN5" s="43"/>
      <c r="DO5" s="43"/>
      <c r="DP5" s="43"/>
      <c r="DQ5" s="43"/>
      <c r="DR5" s="43"/>
      <c r="DS5" s="43"/>
      <c r="DT5" s="43"/>
      <c r="DU5" s="43"/>
      <c r="DV5" s="43"/>
      <c r="DW5" s="43"/>
      <c r="DX5" s="43"/>
      <c r="DY5" s="43"/>
      <c r="DZ5" s="43"/>
      <c r="EA5" s="43"/>
      <c r="EB5" s="43"/>
      <c r="EC5" s="43"/>
      <c r="ED5" s="43"/>
      <c r="EE5" s="43"/>
      <c r="EF5" s="43"/>
      <c r="EG5" s="43"/>
      <c r="EH5" s="43"/>
      <c r="EI5" s="43"/>
      <c r="EJ5" s="43"/>
      <c r="EK5" s="43"/>
      <c r="EL5" s="43"/>
      <c r="EM5" s="43"/>
      <c r="EN5" s="43"/>
      <c r="EO5" s="43"/>
      <c r="EP5" s="43"/>
      <c r="EQ5" s="43"/>
      <c r="ER5" s="43"/>
      <c r="ES5" s="43"/>
      <c r="ET5" s="43"/>
      <c r="EU5" s="43"/>
      <c r="EV5" s="43"/>
      <c r="EW5" s="43"/>
      <c r="EX5" s="43"/>
      <c r="EY5" s="43"/>
      <c r="EZ5" s="43"/>
      <c r="FA5" s="43"/>
      <c r="FB5" s="43"/>
      <c r="FC5" s="43"/>
      <c r="FD5" s="43"/>
      <c r="FE5" s="43"/>
      <c r="FF5" s="43"/>
      <c r="FG5" s="43"/>
      <c r="FH5" s="43"/>
      <c r="FI5" s="43"/>
      <c r="FJ5" s="43"/>
      <c r="FK5" s="43"/>
      <c r="FL5" s="43"/>
      <c r="FM5" s="43"/>
      <c r="FN5" s="43"/>
      <c r="FO5" s="43"/>
      <c r="FP5" s="43"/>
      <c r="FQ5" s="43"/>
      <c r="FR5" s="43"/>
      <c r="FS5" s="43"/>
      <c r="FT5" s="43"/>
      <c r="FU5" s="43"/>
      <c r="FV5" s="43"/>
      <c r="FW5" s="43"/>
      <c r="FX5" s="43"/>
      <c r="FY5" s="43"/>
      <c r="FZ5" s="43"/>
      <c r="GA5" s="43"/>
      <c r="GB5" s="43"/>
      <c r="GC5" s="43"/>
      <c r="GD5" s="43"/>
      <c r="GE5" s="43"/>
      <c r="GF5" s="43"/>
      <c r="GG5" s="43"/>
      <c r="GH5" s="43"/>
      <c r="GI5" s="43"/>
      <c r="GJ5" s="43"/>
      <c r="GK5" s="43"/>
      <c r="GL5" s="43"/>
      <c r="GM5" s="43"/>
      <c r="GN5" s="43"/>
      <c r="GO5" s="43"/>
      <c r="GP5" s="43"/>
      <c r="GQ5" s="43"/>
      <c r="GR5" s="43"/>
      <c r="GS5" s="43"/>
      <c r="GT5" s="43"/>
      <c r="GU5" s="43"/>
      <c r="GV5" s="43"/>
      <c r="GW5" s="43"/>
      <c r="GX5" s="43"/>
      <c r="GY5" s="43"/>
      <c r="GZ5" s="43"/>
      <c r="HA5" s="43"/>
      <c r="HB5" s="43"/>
      <c r="HC5" s="43"/>
      <c r="HD5" s="43"/>
      <c r="HE5" s="43"/>
      <c r="HF5" s="43"/>
      <c r="HG5" s="43"/>
      <c r="HH5" s="43"/>
      <c r="HI5" s="43"/>
      <c r="HJ5" s="43"/>
      <c r="HK5" s="43"/>
      <c r="HL5" s="43"/>
      <c r="HM5" s="43"/>
      <c r="HN5" s="43"/>
      <c r="HO5" s="43"/>
      <c r="HP5" s="43"/>
      <c r="HQ5" s="43"/>
      <c r="HR5" s="43"/>
      <c r="HS5" s="43"/>
      <c r="HT5" s="43"/>
      <c r="HU5" s="43"/>
      <c r="HV5" s="43"/>
      <c r="HW5" s="43"/>
      <c r="HX5" s="43"/>
      <c r="HY5" s="43"/>
      <c r="HZ5" s="43"/>
      <c r="IA5" s="43"/>
      <c r="IB5" s="43"/>
      <c r="IC5" s="43"/>
      <c r="ID5" s="43"/>
      <c r="IE5" s="43"/>
      <c r="IF5" s="43"/>
      <c r="IG5" s="43"/>
      <c r="IH5" s="43"/>
      <c r="II5" s="43"/>
      <c r="IJ5" s="43"/>
      <c r="IK5" s="43"/>
      <c r="IL5" s="43"/>
      <c r="IM5" s="43"/>
      <c r="IN5" s="43"/>
      <c r="IO5" s="43"/>
      <c r="IP5" s="43"/>
      <c r="IQ5" s="43"/>
      <c r="IR5" s="43"/>
      <c r="IS5" s="43"/>
      <c r="IT5" s="43"/>
      <c r="IU5" s="43"/>
      <c r="IV5" s="43"/>
    </row>
    <row r="6" spans="1:256" s="42" customFormat="1" ht="13.8" customHeight="1" x14ac:dyDescent="0.25">
      <c r="A6" s="57">
        <v>3</v>
      </c>
      <c r="B6" s="83">
        <v>3</v>
      </c>
      <c r="C6" s="54">
        <f t="shared" si="0"/>
        <v>2.9409852072355469</v>
      </c>
      <c r="D6" s="54">
        <f t="shared" si="0"/>
        <v>2.8838832726477692</v>
      </c>
      <c r="E6" s="54">
        <f t="shared" si="0"/>
        <v>2.8286113548946799</v>
      </c>
      <c r="F6" s="53">
        <f t="shared" si="0"/>
        <v>2.7750910332271284</v>
      </c>
      <c r="G6" s="55">
        <f t="shared" si="0"/>
        <v>2.7232480293704797</v>
      </c>
      <c r="H6" s="54">
        <f t="shared" si="0"/>
        <v>2.6730119494616402</v>
      </c>
      <c r="I6" s="54">
        <f t="shared" si="0"/>
        <v>2.6243160444164015</v>
      </c>
      <c r="J6" s="54">
        <f t="shared" si="0"/>
        <v>2.5770969872478804</v>
      </c>
      <c r="K6" s="53">
        <f t="shared" si="0"/>
        <v>2.5312946659881757</v>
      </c>
      <c r="L6" s="55">
        <f t="shared" si="0"/>
        <v>2.4868519909842246</v>
      </c>
      <c r="M6" s="54">
        <f t="shared" si="1"/>
        <v>2.4437147154459073</v>
      </c>
      <c r="N6" s="54">
        <f t="shared" si="1"/>
        <v>2.4018312682215761</v>
      </c>
      <c r="O6" s="54">
        <f t="shared" si="1"/>
        <v>2.3611525978638785</v>
      </c>
      <c r="P6" s="53">
        <f t="shared" si="1"/>
        <v>2.3216320271284561</v>
      </c>
      <c r="Q6" s="55">
        <f t="shared" si="1"/>
        <v>2.2832251171200779</v>
      </c>
      <c r="R6" s="54">
        <f t="shared" si="1"/>
        <v>2.2458895403665577</v>
      </c>
      <c r="S6" s="54">
        <f t="shared" si="1"/>
        <v>2.2095849621600219</v>
      </c>
      <c r="T6" s="53">
        <f t="shared" si="1"/>
        <v>2.1742729295594971</v>
      </c>
      <c r="U6" s="52">
        <f t="shared" si="1"/>
        <v>2.1064814814814814</v>
      </c>
      <c r="V6" s="51">
        <f t="shared" si="1"/>
        <v>1.952</v>
      </c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43"/>
      <c r="AN6" s="43"/>
      <c r="AO6" s="43"/>
      <c r="AP6" s="43"/>
      <c r="AQ6" s="43"/>
      <c r="AR6" s="43"/>
      <c r="AS6" s="43"/>
      <c r="AT6" s="43"/>
      <c r="AU6" s="43"/>
      <c r="AV6" s="43"/>
      <c r="AW6" s="43"/>
      <c r="AX6" s="43"/>
      <c r="AY6" s="43"/>
      <c r="AZ6" s="43"/>
      <c r="BA6" s="43"/>
      <c r="BB6" s="43"/>
      <c r="BC6" s="43"/>
      <c r="BD6" s="43"/>
      <c r="BE6" s="43"/>
      <c r="BF6" s="43"/>
      <c r="BG6" s="43"/>
      <c r="BH6" s="43"/>
      <c r="BI6" s="43"/>
      <c r="BJ6" s="43"/>
      <c r="BK6" s="43"/>
      <c r="BL6" s="43"/>
      <c r="BM6" s="43"/>
      <c r="BN6" s="43"/>
      <c r="BO6" s="43"/>
      <c r="BP6" s="43"/>
      <c r="BQ6" s="43"/>
      <c r="BR6" s="43"/>
      <c r="BS6" s="43"/>
      <c r="BT6" s="43"/>
      <c r="BU6" s="43"/>
      <c r="BV6" s="43"/>
      <c r="BW6" s="43"/>
      <c r="BX6" s="43"/>
      <c r="BY6" s="43"/>
      <c r="BZ6" s="43"/>
      <c r="CA6" s="43"/>
      <c r="CB6" s="43"/>
      <c r="CC6" s="43"/>
      <c r="CD6" s="43"/>
      <c r="CE6" s="43"/>
      <c r="CF6" s="43"/>
      <c r="CG6" s="43"/>
      <c r="CH6" s="43"/>
      <c r="CI6" s="43"/>
      <c r="CJ6" s="43"/>
      <c r="CK6" s="43"/>
      <c r="CL6" s="43"/>
      <c r="CM6" s="43"/>
      <c r="CN6" s="43"/>
      <c r="CO6" s="43"/>
      <c r="CP6" s="43"/>
      <c r="CQ6" s="43"/>
      <c r="CR6" s="43"/>
      <c r="CS6" s="43"/>
      <c r="CT6" s="43"/>
      <c r="CU6" s="43"/>
      <c r="CV6" s="43"/>
      <c r="CW6" s="43"/>
      <c r="CX6" s="43"/>
      <c r="CY6" s="43"/>
      <c r="CZ6" s="43"/>
      <c r="DA6" s="43"/>
      <c r="DB6" s="43"/>
      <c r="DC6" s="43"/>
      <c r="DD6" s="43"/>
      <c r="DE6" s="43"/>
      <c r="DF6" s="43"/>
      <c r="DG6" s="43"/>
      <c r="DH6" s="43"/>
      <c r="DI6" s="43"/>
      <c r="DJ6" s="43"/>
      <c r="DK6" s="43"/>
      <c r="DL6" s="43"/>
      <c r="DM6" s="43"/>
      <c r="DN6" s="43"/>
      <c r="DO6" s="43"/>
      <c r="DP6" s="43"/>
      <c r="DQ6" s="43"/>
      <c r="DR6" s="43"/>
      <c r="DS6" s="43"/>
      <c r="DT6" s="43"/>
      <c r="DU6" s="43"/>
      <c r="DV6" s="43"/>
      <c r="DW6" s="43"/>
      <c r="DX6" s="43"/>
      <c r="DY6" s="43"/>
      <c r="DZ6" s="43"/>
      <c r="EA6" s="43"/>
      <c r="EB6" s="43"/>
      <c r="EC6" s="43"/>
      <c r="ED6" s="43"/>
      <c r="EE6" s="43"/>
      <c r="EF6" s="43"/>
      <c r="EG6" s="43"/>
      <c r="EH6" s="43"/>
      <c r="EI6" s="43"/>
      <c r="EJ6" s="43"/>
      <c r="EK6" s="43"/>
      <c r="EL6" s="43"/>
      <c r="EM6" s="43"/>
      <c r="EN6" s="43"/>
      <c r="EO6" s="43"/>
      <c r="EP6" s="43"/>
      <c r="EQ6" s="43"/>
      <c r="ER6" s="43"/>
      <c r="ES6" s="43"/>
      <c r="ET6" s="43"/>
      <c r="EU6" s="43"/>
      <c r="EV6" s="43"/>
      <c r="EW6" s="43"/>
      <c r="EX6" s="43"/>
      <c r="EY6" s="43"/>
      <c r="EZ6" s="43"/>
      <c r="FA6" s="43"/>
      <c r="FB6" s="43"/>
      <c r="FC6" s="43"/>
      <c r="FD6" s="43"/>
      <c r="FE6" s="43"/>
      <c r="FF6" s="43"/>
      <c r="FG6" s="43"/>
      <c r="FH6" s="43"/>
      <c r="FI6" s="43"/>
      <c r="FJ6" s="43"/>
      <c r="FK6" s="43"/>
      <c r="FL6" s="43"/>
      <c r="FM6" s="43"/>
      <c r="FN6" s="43"/>
      <c r="FO6" s="43"/>
      <c r="FP6" s="43"/>
      <c r="FQ6" s="43"/>
      <c r="FR6" s="43"/>
      <c r="FS6" s="43"/>
      <c r="FT6" s="43"/>
      <c r="FU6" s="43"/>
      <c r="FV6" s="43"/>
      <c r="FW6" s="43"/>
      <c r="FX6" s="43"/>
      <c r="FY6" s="43"/>
      <c r="FZ6" s="43"/>
      <c r="GA6" s="43"/>
      <c r="GB6" s="43"/>
      <c r="GC6" s="43"/>
      <c r="GD6" s="43"/>
      <c r="GE6" s="43"/>
      <c r="GF6" s="43"/>
      <c r="GG6" s="43"/>
      <c r="GH6" s="43"/>
      <c r="GI6" s="43"/>
      <c r="GJ6" s="43"/>
      <c r="GK6" s="43"/>
      <c r="GL6" s="43"/>
      <c r="GM6" s="43"/>
      <c r="GN6" s="43"/>
      <c r="GO6" s="43"/>
      <c r="GP6" s="43"/>
      <c r="GQ6" s="43"/>
      <c r="GR6" s="43"/>
      <c r="GS6" s="43"/>
      <c r="GT6" s="43"/>
      <c r="GU6" s="43"/>
      <c r="GV6" s="43"/>
      <c r="GW6" s="43"/>
      <c r="GX6" s="43"/>
      <c r="GY6" s="43"/>
      <c r="GZ6" s="43"/>
      <c r="HA6" s="43"/>
      <c r="HB6" s="43"/>
      <c r="HC6" s="43"/>
      <c r="HD6" s="43"/>
      <c r="HE6" s="43"/>
      <c r="HF6" s="43"/>
      <c r="HG6" s="43"/>
      <c r="HH6" s="43"/>
      <c r="HI6" s="43"/>
      <c r="HJ6" s="43"/>
      <c r="HK6" s="43"/>
      <c r="HL6" s="43"/>
      <c r="HM6" s="43"/>
      <c r="HN6" s="43"/>
      <c r="HO6" s="43"/>
      <c r="HP6" s="43"/>
      <c r="HQ6" s="43"/>
      <c r="HR6" s="43"/>
      <c r="HS6" s="43"/>
      <c r="HT6" s="43"/>
      <c r="HU6" s="43"/>
      <c r="HV6" s="43"/>
      <c r="HW6" s="43"/>
      <c r="HX6" s="43"/>
      <c r="HY6" s="43"/>
      <c r="HZ6" s="43"/>
      <c r="IA6" s="43"/>
      <c r="IB6" s="43"/>
      <c r="IC6" s="43"/>
      <c r="ID6" s="43"/>
      <c r="IE6" s="43"/>
      <c r="IF6" s="43"/>
      <c r="IG6" s="43"/>
      <c r="IH6" s="43"/>
      <c r="II6" s="43"/>
      <c r="IJ6" s="43"/>
      <c r="IK6" s="43"/>
      <c r="IL6" s="43"/>
      <c r="IM6" s="43"/>
      <c r="IN6" s="43"/>
      <c r="IO6" s="43"/>
      <c r="IP6" s="43"/>
      <c r="IQ6" s="43"/>
      <c r="IR6" s="43"/>
      <c r="IS6" s="43"/>
      <c r="IT6" s="43"/>
      <c r="IU6" s="43"/>
      <c r="IV6" s="43"/>
    </row>
    <row r="7" spans="1:256" s="42" customFormat="1" ht="13.8" customHeight="1" x14ac:dyDescent="0.25">
      <c r="A7" s="57">
        <v>4</v>
      </c>
      <c r="B7" s="83">
        <v>4</v>
      </c>
      <c r="C7" s="54">
        <f t="shared" si="0"/>
        <v>3.9019655517183782</v>
      </c>
      <c r="D7" s="54">
        <f t="shared" si="0"/>
        <v>3.8077286986742895</v>
      </c>
      <c r="E7" s="54">
        <f t="shared" si="0"/>
        <v>3.7170984028103669</v>
      </c>
      <c r="F7" s="53">
        <f t="shared" si="0"/>
        <v>3.629895224256857</v>
      </c>
      <c r="G7" s="55">
        <f t="shared" si="0"/>
        <v>3.5459505041623607</v>
      </c>
      <c r="H7" s="54">
        <f t="shared" si="0"/>
        <v>3.4651056126996593</v>
      </c>
      <c r="I7" s="54">
        <f t="shared" si="0"/>
        <v>3.3872112564639254</v>
      </c>
      <c r="J7" s="54">
        <f t="shared" si="0"/>
        <v>3.3121268400443338</v>
      </c>
      <c r="K7" s="53">
        <f t="shared" si="0"/>
        <v>3.2397198770533735</v>
      </c>
      <c r="L7" s="55">
        <f t="shared" si="0"/>
        <v>3.1698654463492946</v>
      </c>
      <c r="M7" s="54">
        <f t="shared" si="1"/>
        <v>3.1024456895909078</v>
      </c>
      <c r="N7" s="54">
        <f t="shared" si="1"/>
        <v>3.0373493466264065</v>
      </c>
      <c r="O7" s="54">
        <f t="shared" si="1"/>
        <v>2.9744713255432553</v>
      </c>
      <c r="P7" s="53">
        <f t="shared" si="1"/>
        <v>2.9137123044986466</v>
      </c>
      <c r="Q7" s="55">
        <f t="shared" si="1"/>
        <v>2.8549783627131107</v>
      </c>
      <c r="R7" s="54">
        <f t="shared" si="1"/>
        <v>2.7981806382470329</v>
      </c>
      <c r="S7" s="54">
        <f t="shared" si="1"/>
        <v>2.7432350103931804</v>
      </c>
      <c r="T7" s="53">
        <f t="shared" si="1"/>
        <v>2.690061804711438</v>
      </c>
      <c r="U7" s="52">
        <f t="shared" si="1"/>
        <v>2.5887345679012341</v>
      </c>
      <c r="V7" s="51">
        <f t="shared" si="1"/>
        <v>2.3616000000000001</v>
      </c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3"/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43"/>
      <c r="BC7" s="43"/>
      <c r="BD7" s="43"/>
      <c r="BE7" s="43"/>
      <c r="BF7" s="43"/>
      <c r="BG7" s="43"/>
      <c r="BH7" s="43"/>
      <c r="BI7" s="43"/>
      <c r="BJ7" s="43"/>
      <c r="BK7" s="43"/>
      <c r="BL7" s="43"/>
      <c r="BM7" s="43"/>
      <c r="BN7" s="43"/>
      <c r="BO7" s="43"/>
      <c r="BP7" s="43"/>
      <c r="BQ7" s="43"/>
      <c r="BR7" s="43"/>
      <c r="BS7" s="43"/>
      <c r="BT7" s="43"/>
      <c r="BU7" s="43"/>
      <c r="BV7" s="43"/>
      <c r="BW7" s="43"/>
      <c r="BX7" s="43"/>
      <c r="BY7" s="43"/>
      <c r="BZ7" s="43"/>
      <c r="CA7" s="43"/>
      <c r="CB7" s="43"/>
      <c r="CC7" s="43"/>
      <c r="CD7" s="43"/>
      <c r="CE7" s="43"/>
      <c r="CF7" s="43"/>
      <c r="CG7" s="43"/>
      <c r="CH7" s="43"/>
      <c r="CI7" s="43"/>
      <c r="CJ7" s="43"/>
      <c r="CK7" s="43"/>
      <c r="CL7" s="43"/>
      <c r="CM7" s="43"/>
      <c r="CN7" s="43"/>
      <c r="CO7" s="43"/>
      <c r="CP7" s="43"/>
      <c r="CQ7" s="43"/>
      <c r="CR7" s="43"/>
      <c r="CS7" s="43"/>
      <c r="CT7" s="43"/>
      <c r="CU7" s="43"/>
      <c r="CV7" s="43"/>
      <c r="CW7" s="43"/>
      <c r="CX7" s="43"/>
      <c r="CY7" s="43"/>
      <c r="CZ7" s="43"/>
      <c r="DA7" s="43"/>
      <c r="DB7" s="43"/>
      <c r="DC7" s="43"/>
      <c r="DD7" s="43"/>
      <c r="DE7" s="43"/>
      <c r="DF7" s="43"/>
      <c r="DG7" s="43"/>
      <c r="DH7" s="43"/>
      <c r="DI7" s="43"/>
      <c r="DJ7" s="43"/>
      <c r="DK7" s="43"/>
      <c r="DL7" s="43"/>
      <c r="DM7" s="43"/>
      <c r="DN7" s="43"/>
      <c r="DO7" s="43"/>
      <c r="DP7" s="43"/>
      <c r="DQ7" s="43"/>
      <c r="DR7" s="43"/>
      <c r="DS7" s="43"/>
      <c r="DT7" s="43"/>
      <c r="DU7" s="43"/>
      <c r="DV7" s="43"/>
      <c r="DW7" s="43"/>
      <c r="DX7" s="43"/>
      <c r="DY7" s="43"/>
      <c r="DZ7" s="43"/>
      <c r="EA7" s="43"/>
      <c r="EB7" s="43"/>
      <c r="EC7" s="43"/>
      <c r="ED7" s="43"/>
      <c r="EE7" s="43"/>
      <c r="EF7" s="43"/>
      <c r="EG7" s="43"/>
      <c r="EH7" s="43"/>
      <c r="EI7" s="43"/>
      <c r="EJ7" s="43"/>
      <c r="EK7" s="43"/>
      <c r="EL7" s="43"/>
      <c r="EM7" s="43"/>
      <c r="EN7" s="43"/>
      <c r="EO7" s="43"/>
      <c r="EP7" s="43"/>
      <c r="EQ7" s="43"/>
      <c r="ER7" s="43"/>
      <c r="ES7" s="43"/>
      <c r="ET7" s="43"/>
      <c r="EU7" s="43"/>
      <c r="EV7" s="43"/>
      <c r="EW7" s="43"/>
      <c r="EX7" s="43"/>
      <c r="EY7" s="43"/>
      <c r="EZ7" s="43"/>
      <c r="FA7" s="43"/>
      <c r="FB7" s="43"/>
      <c r="FC7" s="43"/>
      <c r="FD7" s="43"/>
      <c r="FE7" s="43"/>
      <c r="FF7" s="43"/>
      <c r="FG7" s="43"/>
      <c r="FH7" s="43"/>
      <c r="FI7" s="43"/>
      <c r="FJ7" s="43"/>
      <c r="FK7" s="43"/>
      <c r="FL7" s="43"/>
      <c r="FM7" s="43"/>
      <c r="FN7" s="43"/>
      <c r="FO7" s="43"/>
      <c r="FP7" s="43"/>
      <c r="FQ7" s="43"/>
      <c r="FR7" s="43"/>
      <c r="FS7" s="43"/>
      <c r="FT7" s="43"/>
      <c r="FU7" s="43"/>
      <c r="FV7" s="43"/>
      <c r="FW7" s="43"/>
      <c r="FX7" s="43"/>
      <c r="FY7" s="43"/>
      <c r="FZ7" s="43"/>
      <c r="GA7" s="43"/>
      <c r="GB7" s="43"/>
      <c r="GC7" s="43"/>
      <c r="GD7" s="43"/>
      <c r="GE7" s="43"/>
      <c r="GF7" s="43"/>
      <c r="GG7" s="43"/>
      <c r="GH7" s="43"/>
      <c r="GI7" s="43"/>
      <c r="GJ7" s="43"/>
      <c r="GK7" s="43"/>
      <c r="GL7" s="43"/>
      <c r="GM7" s="43"/>
      <c r="GN7" s="43"/>
      <c r="GO7" s="43"/>
      <c r="GP7" s="43"/>
      <c r="GQ7" s="43"/>
      <c r="GR7" s="43"/>
      <c r="GS7" s="43"/>
      <c r="GT7" s="43"/>
      <c r="GU7" s="43"/>
      <c r="GV7" s="43"/>
      <c r="GW7" s="43"/>
      <c r="GX7" s="43"/>
      <c r="GY7" s="43"/>
      <c r="GZ7" s="43"/>
      <c r="HA7" s="43"/>
      <c r="HB7" s="43"/>
      <c r="HC7" s="43"/>
      <c r="HD7" s="43"/>
      <c r="HE7" s="43"/>
      <c r="HF7" s="43"/>
      <c r="HG7" s="43"/>
      <c r="HH7" s="43"/>
      <c r="HI7" s="43"/>
      <c r="HJ7" s="43"/>
      <c r="HK7" s="43"/>
      <c r="HL7" s="43"/>
      <c r="HM7" s="43"/>
      <c r="HN7" s="43"/>
      <c r="HO7" s="43"/>
      <c r="HP7" s="43"/>
      <c r="HQ7" s="43"/>
      <c r="HR7" s="43"/>
      <c r="HS7" s="43"/>
      <c r="HT7" s="43"/>
      <c r="HU7" s="43"/>
      <c r="HV7" s="43"/>
      <c r="HW7" s="43"/>
      <c r="HX7" s="43"/>
      <c r="HY7" s="43"/>
      <c r="HZ7" s="43"/>
      <c r="IA7" s="43"/>
      <c r="IB7" s="43"/>
      <c r="IC7" s="43"/>
      <c r="ID7" s="43"/>
      <c r="IE7" s="43"/>
      <c r="IF7" s="43"/>
      <c r="IG7" s="43"/>
      <c r="IH7" s="43"/>
      <c r="II7" s="43"/>
      <c r="IJ7" s="43"/>
      <c r="IK7" s="43"/>
      <c r="IL7" s="43"/>
      <c r="IM7" s="43"/>
      <c r="IN7" s="43"/>
      <c r="IO7" s="43"/>
      <c r="IP7" s="43"/>
      <c r="IQ7" s="43"/>
      <c r="IR7" s="43"/>
      <c r="IS7" s="43"/>
      <c r="IT7" s="43"/>
      <c r="IU7" s="43"/>
      <c r="IV7" s="43"/>
    </row>
    <row r="8" spans="1:256" s="42" customFormat="1" ht="13.8" customHeight="1" x14ac:dyDescent="0.25">
      <c r="A8" s="71">
        <v>5</v>
      </c>
      <c r="B8" s="85">
        <v>5</v>
      </c>
      <c r="C8" s="68">
        <f t="shared" si="0"/>
        <v>4.8534312393251122</v>
      </c>
      <c r="D8" s="68">
        <f t="shared" si="0"/>
        <v>4.7134595085042026</v>
      </c>
      <c r="E8" s="68">
        <f t="shared" si="0"/>
        <v>4.5797071871945301</v>
      </c>
      <c r="F8" s="67">
        <f t="shared" si="0"/>
        <v>4.4518223310162117</v>
      </c>
      <c r="G8" s="69">
        <f t="shared" si="0"/>
        <v>4.3294766706308208</v>
      </c>
      <c r="H8" s="68">
        <f t="shared" si="0"/>
        <v>4.212363785565719</v>
      </c>
      <c r="I8" s="68">
        <f t="shared" si="0"/>
        <v>4.1001974359475941</v>
      </c>
      <c r="J8" s="68">
        <f t="shared" si="0"/>
        <v>3.992710037078087</v>
      </c>
      <c r="K8" s="67">
        <f t="shared" si="0"/>
        <v>3.8896512633517197</v>
      </c>
      <c r="L8" s="69">
        <f t="shared" si="0"/>
        <v>3.7907867694084505</v>
      </c>
      <c r="M8" s="68">
        <f t="shared" si="1"/>
        <v>3.6958970176494672</v>
      </c>
      <c r="N8" s="68">
        <f t="shared" si="1"/>
        <v>3.6047762023450067</v>
      </c>
      <c r="O8" s="68">
        <f t="shared" si="1"/>
        <v>3.5172312615427028</v>
      </c>
      <c r="P8" s="67">
        <f t="shared" si="1"/>
        <v>3.4330809688584623</v>
      </c>
      <c r="Q8" s="69">
        <f t="shared" si="1"/>
        <v>3.352155098011401</v>
      </c>
      <c r="R8" s="68">
        <f t="shared" si="1"/>
        <v>3.274293653661235</v>
      </c>
      <c r="S8" s="68">
        <f t="shared" si="1"/>
        <v>3.1993461627292139</v>
      </c>
      <c r="T8" s="67">
        <f t="shared" si="1"/>
        <v>3.1271710209418959</v>
      </c>
      <c r="U8" s="66">
        <f t="shared" si="1"/>
        <v>2.9906121399176953</v>
      </c>
      <c r="V8" s="65">
        <f t="shared" si="1"/>
        <v>2.6892800000000001</v>
      </c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3"/>
      <c r="AI8" s="43"/>
      <c r="AJ8" s="43"/>
      <c r="AK8" s="43"/>
      <c r="AL8" s="43"/>
      <c r="AM8" s="43"/>
      <c r="AN8" s="43"/>
      <c r="AO8" s="43"/>
      <c r="AP8" s="43"/>
      <c r="AQ8" s="43"/>
      <c r="AR8" s="43"/>
      <c r="AS8" s="43"/>
      <c r="AT8" s="43"/>
      <c r="AU8" s="43"/>
      <c r="AV8" s="43"/>
      <c r="AW8" s="43"/>
      <c r="AX8" s="43"/>
      <c r="AY8" s="43"/>
      <c r="AZ8" s="43"/>
      <c r="BA8" s="43"/>
      <c r="BB8" s="43"/>
      <c r="BC8" s="43"/>
      <c r="BD8" s="43"/>
      <c r="BE8" s="43"/>
      <c r="BF8" s="43"/>
      <c r="BG8" s="43"/>
      <c r="BH8" s="43"/>
      <c r="BI8" s="43"/>
      <c r="BJ8" s="43"/>
      <c r="BK8" s="43"/>
      <c r="BL8" s="43"/>
      <c r="BM8" s="43"/>
      <c r="BN8" s="43"/>
      <c r="BO8" s="43"/>
      <c r="BP8" s="43"/>
      <c r="BQ8" s="43"/>
      <c r="BR8" s="43"/>
      <c r="BS8" s="43"/>
      <c r="BT8" s="43"/>
      <c r="BU8" s="43"/>
      <c r="BV8" s="43"/>
      <c r="BW8" s="43"/>
      <c r="BX8" s="43"/>
      <c r="BY8" s="43"/>
      <c r="BZ8" s="43"/>
      <c r="CA8" s="43"/>
      <c r="CB8" s="43"/>
      <c r="CC8" s="43"/>
      <c r="CD8" s="43"/>
      <c r="CE8" s="43"/>
      <c r="CF8" s="43"/>
      <c r="CG8" s="43"/>
      <c r="CH8" s="43"/>
      <c r="CI8" s="43"/>
      <c r="CJ8" s="43"/>
      <c r="CK8" s="43"/>
      <c r="CL8" s="43"/>
      <c r="CM8" s="43"/>
      <c r="CN8" s="43"/>
      <c r="CO8" s="43"/>
      <c r="CP8" s="43"/>
      <c r="CQ8" s="43"/>
      <c r="CR8" s="43"/>
      <c r="CS8" s="43"/>
      <c r="CT8" s="43"/>
      <c r="CU8" s="43"/>
      <c r="CV8" s="43"/>
      <c r="CW8" s="43"/>
      <c r="CX8" s="43"/>
      <c r="CY8" s="43"/>
      <c r="CZ8" s="43"/>
      <c r="DA8" s="43"/>
      <c r="DB8" s="43"/>
      <c r="DC8" s="43"/>
      <c r="DD8" s="43"/>
      <c r="DE8" s="43"/>
      <c r="DF8" s="43"/>
      <c r="DG8" s="43"/>
      <c r="DH8" s="43"/>
      <c r="DI8" s="43"/>
      <c r="DJ8" s="43"/>
      <c r="DK8" s="43"/>
      <c r="DL8" s="43"/>
      <c r="DM8" s="43"/>
      <c r="DN8" s="43"/>
      <c r="DO8" s="43"/>
      <c r="DP8" s="43"/>
      <c r="DQ8" s="43"/>
      <c r="DR8" s="43"/>
      <c r="DS8" s="43"/>
      <c r="DT8" s="43"/>
      <c r="DU8" s="43"/>
      <c r="DV8" s="43"/>
      <c r="DW8" s="43"/>
      <c r="DX8" s="43"/>
      <c r="DY8" s="43"/>
      <c r="DZ8" s="43"/>
      <c r="EA8" s="43"/>
      <c r="EB8" s="43"/>
      <c r="EC8" s="43"/>
      <c r="ED8" s="43"/>
      <c r="EE8" s="43"/>
      <c r="EF8" s="43"/>
      <c r="EG8" s="43"/>
      <c r="EH8" s="43"/>
      <c r="EI8" s="43"/>
      <c r="EJ8" s="43"/>
      <c r="EK8" s="43"/>
      <c r="EL8" s="43"/>
      <c r="EM8" s="43"/>
      <c r="EN8" s="43"/>
      <c r="EO8" s="43"/>
      <c r="EP8" s="43"/>
      <c r="EQ8" s="43"/>
      <c r="ER8" s="43"/>
      <c r="ES8" s="43"/>
      <c r="ET8" s="43"/>
      <c r="EU8" s="43"/>
      <c r="EV8" s="43"/>
      <c r="EW8" s="43"/>
      <c r="EX8" s="43"/>
      <c r="EY8" s="43"/>
      <c r="EZ8" s="43"/>
      <c r="FA8" s="43"/>
      <c r="FB8" s="43"/>
      <c r="FC8" s="43"/>
      <c r="FD8" s="43"/>
      <c r="FE8" s="43"/>
      <c r="FF8" s="43"/>
      <c r="FG8" s="43"/>
      <c r="FH8" s="43"/>
      <c r="FI8" s="43"/>
      <c r="FJ8" s="43"/>
      <c r="FK8" s="43"/>
      <c r="FL8" s="43"/>
      <c r="FM8" s="43"/>
      <c r="FN8" s="43"/>
      <c r="FO8" s="43"/>
      <c r="FP8" s="43"/>
      <c r="FQ8" s="43"/>
      <c r="FR8" s="43"/>
      <c r="FS8" s="43"/>
      <c r="FT8" s="43"/>
      <c r="FU8" s="43"/>
      <c r="FV8" s="43"/>
      <c r="FW8" s="43"/>
      <c r="FX8" s="43"/>
      <c r="FY8" s="43"/>
      <c r="FZ8" s="43"/>
      <c r="GA8" s="43"/>
      <c r="GB8" s="43"/>
      <c r="GC8" s="43"/>
      <c r="GD8" s="43"/>
      <c r="GE8" s="43"/>
      <c r="GF8" s="43"/>
      <c r="GG8" s="43"/>
      <c r="GH8" s="43"/>
      <c r="GI8" s="43"/>
      <c r="GJ8" s="43"/>
      <c r="GK8" s="43"/>
      <c r="GL8" s="43"/>
      <c r="GM8" s="43"/>
      <c r="GN8" s="43"/>
      <c r="GO8" s="43"/>
      <c r="GP8" s="43"/>
      <c r="GQ8" s="43"/>
      <c r="GR8" s="43"/>
      <c r="GS8" s="43"/>
      <c r="GT8" s="43"/>
      <c r="GU8" s="43"/>
      <c r="GV8" s="43"/>
      <c r="GW8" s="43"/>
      <c r="GX8" s="43"/>
      <c r="GY8" s="43"/>
      <c r="GZ8" s="43"/>
      <c r="HA8" s="43"/>
      <c r="HB8" s="43"/>
      <c r="HC8" s="43"/>
      <c r="HD8" s="43"/>
      <c r="HE8" s="43"/>
      <c r="HF8" s="43"/>
      <c r="HG8" s="43"/>
      <c r="HH8" s="43"/>
      <c r="HI8" s="43"/>
      <c r="HJ8" s="43"/>
      <c r="HK8" s="43"/>
      <c r="HL8" s="43"/>
      <c r="HM8" s="43"/>
      <c r="HN8" s="43"/>
      <c r="HO8" s="43"/>
      <c r="HP8" s="43"/>
      <c r="HQ8" s="43"/>
      <c r="HR8" s="43"/>
      <c r="HS8" s="43"/>
      <c r="HT8" s="43"/>
      <c r="HU8" s="43"/>
      <c r="HV8" s="43"/>
      <c r="HW8" s="43"/>
      <c r="HX8" s="43"/>
      <c r="HY8" s="43"/>
      <c r="HZ8" s="43"/>
      <c r="IA8" s="43"/>
      <c r="IB8" s="43"/>
      <c r="IC8" s="43"/>
      <c r="ID8" s="43"/>
      <c r="IE8" s="43"/>
      <c r="IF8" s="43"/>
      <c r="IG8" s="43"/>
      <c r="IH8" s="43"/>
      <c r="II8" s="43"/>
      <c r="IJ8" s="43"/>
      <c r="IK8" s="43"/>
      <c r="IL8" s="43"/>
      <c r="IM8" s="43"/>
      <c r="IN8" s="43"/>
      <c r="IO8" s="43"/>
      <c r="IP8" s="43"/>
      <c r="IQ8" s="43"/>
      <c r="IR8" s="43"/>
      <c r="IS8" s="43"/>
      <c r="IT8" s="43"/>
      <c r="IU8" s="43"/>
      <c r="IV8" s="43"/>
    </row>
    <row r="9" spans="1:256" s="42" customFormat="1" ht="13.8" customHeight="1" x14ac:dyDescent="0.25">
      <c r="A9" s="64">
        <v>6</v>
      </c>
      <c r="B9" s="84">
        <v>6</v>
      </c>
      <c r="C9" s="61">
        <f t="shared" si="0"/>
        <v>5.7954764745793419</v>
      </c>
      <c r="D9" s="61">
        <f t="shared" si="0"/>
        <v>5.6014308906904011</v>
      </c>
      <c r="E9" s="61">
        <f t="shared" si="0"/>
        <v>5.4171914438781856</v>
      </c>
      <c r="F9" s="60">
        <f t="shared" si="0"/>
        <v>5.2421368567463569</v>
      </c>
      <c r="G9" s="62">
        <f t="shared" si="0"/>
        <v>5.0756920672674477</v>
      </c>
      <c r="H9" s="61">
        <f t="shared" si="0"/>
        <v>4.9173243260053958</v>
      </c>
      <c r="I9" s="61">
        <f t="shared" si="0"/>
        <v>4.7665396597641063</v>
      </c>
      <c r="J9" s="61">
        <f t="shared" si="0"/>
        <v>4.6228796639611938</v>
      </c>
      <c r="K9" s="60">
        <f t="shared" si="0"/>
        <v>4.485918590230936</v>
      </c>
      <c r="L9" s="62">
        <f t="shared" si="0"/>
        <v>4.3552606994622272</v>
      </c>
      <c r="M9" s="61">
        <f t="shared" si="1"/>
        <v>4.2305378537382587</v>
      </c>
      <c r="N9" s="61">
        <f t="shared" si="1"/>
        <v>4.1114073235223279</v>
      </c>
      <c r="O9" s="61">
        <f t="shared" si="1"/>
        <v>3.9975497889758422</v>
      </c>
      <c r="P9" s="60">
        <f t="shared" si="1"/>
        <v>3.8886675165425113</v>
      </c>
      <c r="Q9" s="62">
        <f t="shared" si="1"/>
        <v>3.784482693922957</v>
      </c>
      <c r="R9" s="61">
        <f t="shared" si="1"/>
        <v>3.6847359083286513</v>
      </c>
      <c r="S9" s="61">
        <f t="shared" si="1"/>
        <v>3.5891847544694135</v>
      </c>
      <c r="T9" s="60">
        <f t="shared" si="1"/>
        <v>3.4976025601202512</v>
      </c>
      <c r="U9" s="59">
        <f t="shared" si="1"/>
        <v>3.3255101165980792</v>
      </c>
      <c r="V9" s="58">
        <f t="shared" si="1"/>
        <v>2.9514240000000003</v>
      </c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3"/>
      <c r="AI9" s="43"/>
      <c r="AJ9" s="43"/>
      <c r="AK9" s="43"/>
      <c r="AL9" s="43"/>
      <c r="AM9" s="43"/>
      <c r="AN9" s="43"/>
      <c r="AO9" s="43"/>
      <c r="AP9" s="43"/>
      <c r="AQ9" s="43"/>
      <c r="AR9" s="43"/>
      <c r="AS9" s="43"/>
      <c r="AT9" s="43"/>
      <c r="AU9" s="43"/>
      <c r="AV9" s="43"/>
      <c r="AW9" s="43"/>
      <c r="AX9" s="43"/>
      <c r="AY9" s="43"/>
      <c r="AZ9" s="43"/>
      <c r="BA9" s="43"/>
      <c r="BB9" s="43"/>
      <c r="BC9" s="43"/>
      <c r="BD9" s="43"/>
      <c r="BE9" s="43"/>
      <c r="BF9" s="43"/>
      <c r="BG9" s="43"/>
      <c r="BH9" s="43"/>
      <c r="BI9" s="43"/>
      <c r="BJ9" s="43"/>
      <c r="BK9" s="43"/>
      <c r="BL9" s="43"/>
      <c r="BM9" s="43"/>
      <c r="BN9" s="43"/>
      <c r="BO9" s="43"/>
      <c r="BP9" s="43"/>
      <c r="BQ9" s="43"/>
      <c r="BR9" s="43"/>
      <c r="BS9" s="43"/>
      <c r="BT9" s="43"/>
      <c r="BU9" s="43"/>
      <c r="BV9" s="43"/>
      <c r="BW9" s="43"/>
      <c r="BX9" s="43"/>
      <c r="BY9" s="43"/>
      <c r="BZ9" s="43"/>
      <c r="CA9" s="43"/>
      <c r="CB9" s="43"/>
      <c r="CC9" s="43"/>
      <c r="CD9" s="43"/>
      <c r="CE9" s="43"/>
      <c r="CF9" s="43"/>
      <c r="CG9" s="43"/>
      <c r="CH9" s="43"/>
      <c r="CI9" s="43"/>
      <c r="CJ9" s="43"/>
      <c r="CK9" s="43"/>
      <c r="CL9" s="43"/>
      <c r="CM9" s="43"/>
      <c r="CN9" s="43"/>
      <c r="CO9" s="43"/>
      <c r="CP9" s="43"/>
      <c r="CQ9" s="43"/>
      <c r="CR9" s="43"/>
      <c r="CS9" s="43"/>
      <c r="CT9" s="43"/>
      <c r="CU9" s="43"/>
      <c r="CV9" s="43"/>
      <c r="CW9" s="43"/>
      <c r="CX9" s="43"/>
      <c r="CY9" s="43"/>
      <c r="CZ9" s="43"/>
      <c r="DA9" s="43"/>
      <c r="DB9" s="43"/>
      <c r="DC9" s="43"/>
      <c r="DD9" s="43"/>
      <c r="DE9" s="43"/>
      <c r="DF9" s="43"/>
      <c r="DG9" s="43"/>
      <c r="DH9" s="43"/>
      <c r="DI9" s="43"/>
      <c r="DJ9" s="43"/>
      <c r="DK9" s="43"/>
      <c r="DL9" s="43"/>
      <c r="DM9" s="43"/>
      <c r="DN9" s="43"/>
      <c r="DO9" s="43"/>
      <c r="DP9" s="43"/>
      <c r="DQ9" s="43"/>
      <c r="DR9" s="43"/>
      <c r="DS9" s="43"/>
      <c r="DT9" s="43"/>
      <c r="DU9" s="43"/>
      <c r="DV9" s="43"/>
      <c r="DW9" s="43"/>
      <c r="DX9" s="43"/>
      <c r="DY9" s="43"/>
      <c r="DZ9" s="43"/>
      <c r="EA9" s="43"/>
      <c r="EB9" s="43"/>
      <c r="EC9" s="43"/>
      <c r="ED9" s="43"/>
      <c r="EE9" s="43"/>
      <c r="EF9" s="43"/>
      <c r="EG9" s="43"/>
      <c r="EH9" s="43"/>
      <c r="EI9" s="43"/>
      <c r="EJ9" s="43"/>
      <c r="EK9" s="43"/>
      <c r="EL9" s="43"/>
      <c r="EM9" s="43"/>
      <c r="EN9" s="43"/>
      <c r="EO9" s="43"/>
      <c r="EP9" s="43"/>
      <c r="EQ9" s="43"/>
      <c r="ER9" s="43"/>
      <c r="ES9" s="43"/>
      <c r="ET9" s="43"/>
      <c r="EU9" s="43"/>
      <c r="EV9" s="43"/>
      <c r="EW9" s="43"/>
      <c r="EX9" s="43"/>
      <c r="EY9" s="43"/>
      <c r="EZ9" s="43"/>
      <c r="FA9" s="43"/>
      <c r="FB9" s="43"/>
      <c r="FC9" s="43"/>
      <c r="FD9" s="43"/>
      <c r="FE9" s="43"/>
      <c r="FF9" s="43"/>
      <c r="FG9" s="43"/>
      <c r="FH9" s="43"/>
      <c r="FI9" s="43"/>
      <c r="FJ9" s="43"/>
      <c r="FK9" s="43"/>
      <c r="FL9" s="43"/>
      <c r="FM9" s="43"/>
      <c r="FN9" s="43"/>
      <c r="FO9" s="43"/>
      <c r="FP9" s="43"/>
      <c r="FQ9" s="43"/>
      <c r="FR9" s="43"/>
      <c r="FS9" s="43"/>
      <c r="FT9" s="43"/>
      <c r="FU9" s="43"/>
      <c r="FV9" s="43"/>
      <c r="FW9" s="43"/>
      <c r="FX9" s="43"/>
      <c r="FY9" s="43"/>
      <c r="FZ9" s="43"/>
      <c r="GA9" s="43"/>
      <c r="GB9" s="43"/>
      <c r="GC9" s="43"/>
      <c r="GD9" s="43"/>
      <c r="GE9" s="43"/>
      <c r="GF9" s="43"/>
      <c r="GG9" s="43"/>
      <c r="GH9" s="43"/>
      <c r="GI9" s="43"/>
      <c r="GJ9" s="43"/>
      <c r="GK9" s="43"/>
      <c r="GL9" s="43"/>
      <c r="GM9" s="43"/>
      <c r="GN9" s="43"/>
      <c r="GO9" s="43"/>
      <c r="GP9" s="43"/>
      <c r="GQ9" s="43"/>
      <c r="GR9" s="43"/>
      <c r="GS9" s="43"/>
      <c r="GT9" s="43"/>
      <c r="GU9" s="43"/>
      <c r="GV9" s="43"/>
      <c r="GW9" s="43"/>
      <c r="GX9" s="43"/>
      <c r="GY9" s="43"/>
      <c r="GZ9" s="43"/>
      <c r="HA9" s="43"/>
      <c r="HB9" s="43"/>
      <c r="HC9" s="43"/>
      <c r="HD9" s="43"/>
      <c r="HE9" s="43"/>
      <c r="HF9" s="43"/>
      <c r="HG9" s="43"/>
      <c r="HH9" s="43"/>
      <c r="HI9" s="43"/>
      <c r="HJ9" s="43"/>
      <c r="HK9" s="43"/>
      <c r="HL9" s="43"/>
      <c r="HM9" s="43"/>
      <c r="HN9" s="43"/>
      <c r="HO9" s="43"/>
      <c r="HP9" s="43"/>
      <c r="HQ9" s="43"/>
      <c r="HR9" s="43"/>
      <c r="HS9" s="43"/>
      <c r="HT9" s="43"/>
      <c r="HU9" s="43"/>
      <c r="HV9" s="43"/>
      <c r="HW9" s="43"/>
      <c r="HX9" s="43"/>
      <c r="HY9" s="43"/>
      <c r="HZ9" s="43"/>
      <c r="IA9" s="43"/>
      <c r="IB9" s="43"/>
      <c r="IC9" s="43"/>
      <c r="ID9" s="43"/>
      <c r="IE9" s="43"/>
      <c r="IF9" s="43"/>
      <c r="IG9" s="43"/>
      <c r="IH9" s="43"/>
      <c r="II9" s="43"/>
      <c r="IJ9" s="43"/>
      <c r="IK9" s="43"/>
      <c r="IL9" s="43"/>
      <c r="IM9" s="43"/>
      <c r="IN9" s="43"/>
      <c r="IO9" s="43"/>
      <c r="IP9" s="43"/>
      <c r="IQ9" s="43"/>
      <c r="IR9" s="43"/>
      <c r="IS9" s="43"/>
      <c r="IT9" s="43"/>
      <c r="IU9" s="43"/>
      <c r="IV9" s="43"/>
    </row>
    <row r="10" spans="1:256" s="42" customFormat="1" ht="13.8" customHeight="1" x14ac:dyDescent="0.25">
      <c r="A10" s="57">
        <v>7</v>
      </c>
      <c r="B10" s="83">
        <v>7</v>
      </c>
      <c r="C10" s="54">
        <f t="shared" si="0"/>
        <v>6.728194529286446</v>
      </c>
      <c r="D10" s="54">
        <f t="shared" si="0"/>
        <v>6.4719910693043055</v>
      </c>
      <c r="E10" s="54">
        <f t="shared" si="0"/>
        <v>6.2302829552215409</v>
      </c>
      <c r="F10" s="53">
        <f t="shared" si="0"/>
        <v>6.002054669948417</v>
      </c>
      <c r="G10" s="55">
        <f t="shared" si="0"/>
        <v>5.7863733973975702</v>
      </c>
      <c r="H10" s="54">
        <f t="shared" si="0"/>
        <v>5.582381439627734</v>
      </c>
      <c r="I10" s="54">
        <f t="shared" si="0"/>
        <v>5.3892894016486981</v>
      </c>
      <c r="J10" s="54">
        <f t="shared" si="0"/>
        <v>5.2063700592233264</v>
      </c>
      <c r="K10" s="53">
        <f t="shared" si="0"/>
        <v>5.0329528350742523</v>
      </c>
      <c r="L10" s="55">
        <f t="shared" si="0"/>
        <v>4.8684188176929348</v>
      </c>
      <c r="M10" s="54">
        <f t="shared" si="1"/>
        <v>4.7121962646290623</v>
      </c>
      <c r="N10" s="54">
        <f t="shared" si="1"/>
        <v>4.5637565388592218</v>
      </c>
      <c r="O10" s="54">
        <f t="shared" si="1"/>
        <v>4.4226104327219851</v>
      </c>
      <c r="P10" s="53">
        <f t="shared" si="1"/>
        <v>4.2883048390723788</v>
      </c>
      <c r="Q10" s="55">
        <f t="shared" si="1"/>
        <v>4.1604197338460489</v>
      </c>
      <c r="R10" s="54">
        <f t="shared" si="1"/>
        <v>4.0385654382143539</v>
      </c>
      <c r="S10" s="54">
        <f t="shared" si="1"/>
        <v>3.9223801320251392</v>
      </c>
      <c r="T10" s="53">
        <f t="shared" si="1"/>
        <v>3.8115275933222468</v>
      </c>
      <c r="U10" s="52">
        <f t="shared" si="1"/>
        <v>3.6045917638317326</v>
      </c>
      <c r="V10" s="51">
        <f t="shared" si="1"/>
        <v>3.1611392</v>
      </c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  <c r="AN10" s="43"/>
      <c r="AO10" s="43"/>
      <c r="AP10" s="43"/>
      <c r="AQ10" s="43"/>
      <c r="AR10" s="43"/>
      <c r="AS10" s="43"/>
      <c r="AT10" s="43"/>
      <c r="AU10" s="43"/>
      <c r="AV10" s="43"/>
      <c r="AW10" s="43"/>
      <c r="AX10" s="43"/>
      <c r="AY10" s="43"/>
      <c r="AZ10" s="43"/>
      <c r="BA10" s="43"/>
      <c r="BB10" s="43"/>
      <c r="BC10" s="43"/>
      <c r="BD10" s="43"/>
      <c r="BE10" s="43"/>
      <c r="BF10" s="43"/>
      <c r="BG10" s="43"/>
      <c r="BH10" s="43"/>
      <c r="BI10" s="43"/>
      <c r="BJ10" s="43"/>
      <c r="BK10" s="43"/>
      <c r="BL10" s="43"/>
      <c r="BM10" s="43"/>
      <c r="BN10" s="43"/>
      <c r="BO10" s="43"/>
      <c r="BP10" s="43"/>
      <c r="BQ10" s="43"/>
      <c r="BR10" s="43"/>
      <c r="BS10" s="43"/>
      <c r="BT10" s="43"/>
      <c r="BU10" s="43"/>
      <c r="BV10" s="43"/>
      <c r="BW10" s="43"/>
      <c r="BX10" s="43"/>
      <c r="BY10" s="43"/>
      <c r="BZ10" s="43"/>
      <c r="CA10" s="43"/>
      <c r="CB10" s="43"/>
      <c r="CC10" s="43"/>
      <c r="CD10" s="43"/>
      <c r="CE10" s="43"/>
      <c r="CF10" s="43"/>
      <c r="CG10" s="43"/>
      <c r="CH10" s="43"/>
      <c r="CI10" s="43"/>
      <c r="CJ10" s="43"/>
      <c r="CK10" s="43"/>
      <c r="CL10" s="43"/>
      <c r="CM10" s="43"/>
      <c r="CN10" s="43"/>
      <c r="CO10" s="43"/>
      <c r="CP10" s="43"/>
      <c r="CQ10" s="43"/>
      <c r="CR10" s="43"/>
      <c r="CS10" s="43"/>
      <c r="CT10" s="43"/>
      <c r="CU10" s="43"/>
      <c r="CV10" s="43"/>
      <c r="CW10" s="43"/>
      <c r="CX10" s="43"/>
      <c r="CY10" s="43"/>
      <c r="CZ10" s="43"/>
      <c r="DA10" s="43"/>
      <c r="DB10" s="43"/>
      <c r="DC10" s="43"/>
      <c r="DD10" s="43"/>
      <c r="DE10" s="43"/>
      <c r="DF10" s="43"/>
      <c r="DG10" s="43"/>
      <c r="DH10" s="43"/>
      <c r="DI10" s="43"/>
      <c r="DJ10" s="43"/>
      <c r="DK10" s="43"/>
      <c r="DL10" s="43"/>
      <c r="DM10" s="43"/>
      <c r="DN10" s="43"/>
      <c r="DO10" s="43"/>
      <c r="DP10" s="43"/>
      <c r="DQ10" s="43"/>
      <c r="DR10" s="43"/>
      <c r="DS10" s="43"/>
      <c r="DT10" s="43"/>
      <c r="DU10" s="43"/>
      <c r="DV10" s="43"/>
      <c r="DW10" s="43"/>
      <c r="DX10" s="43"/>
      <c r="DY10" s="43"/>
      <c r="DZ10" s="43"/>
      <c r="EA10" s="43"/>
      <c r="EB10" s="43"/>
      <c r="EC10" s="43"/>
      <c r="ED10" s="43"/>
      <c r="EE10" s="43"/>
      <c r="EF10" s="43"/>
      <c r="EG10" s="43"/>
      <c r="EH10" s="43"/>
      <c r="EI10" s="43"/>
      <c r="EJ10" s="43"/>
      <c r="EK10" s="43"/>
      <c r="EL10" s="43"/>
      <c r="EM10" s="43"/>
      <c r="EN10" s="43"/>
      <c r="EO10" s="43"/>
      <c r="EP10" s="43"/>
      <c r="EQ10" s="43"/>
      <c r="ER10" s="43"/>
      <c r="ES10" s="43"/>
      <c r="ET10" s="43"/>
      <c r="EU10" s="43"/>
      <c r="EV10" s="43"/>
      <c r="EW10" s="43"/>
      <c r="EX10" s="43"/>
      <c r="EY10" s="43"/>
      <c r="EZ10" s="43"/>
      <c r="FA10" s="43"/>
      <c r="FB10" s="43"/>
      <c r="FC10" s="43"/>
      <c r="FD10" s="43"/>
      <c r="FE10" s="43"/>
      <c r="FF10" s="43"/>
      <c r="FG10" s="43"/>
      <c r="FH10" s="43"/>
      <c r="FI10" s="43"/>
      <c r="FJ10" s="43"/>
      <c r="FK10" s="43"/>
      <c r="FL10" s="43"/>
      <c r="FM10" s="43"/>
      <c r="FN10" s="43"/>
      <c r="FO10" s="43"/>
      <c r="FP10" s="43"/>
      <c r="FQ10" s="43"/>
      <c r="FR10" s="43"/>
      <c r="FS10" s="43"/>
      <c r="FT10" s="43"/>
      <c r="FU10" s="43"/>
      <c r="FV10" s="43"/>
      <c r="FW10" s="43"/>
      <c r="FX10" s="43"/>
      <c r="FY10" s="43"/>
      <c r="FZ10" s="43"/>
      <c r="GA10" s="43"/>
      <c r="GB10" s="43"/>
      <c r="GC10" s="43"/>
      <c r="GD10" s="43"/>
      <c r="GE10" s="43"/>
      <c r="GF10" s="43"/>
      <c r="GG10" s="43"/>
      <c r="GH10" s="43"/>
      <c r="GI10" s="43"/>
      <c r="GJ10" s="43"/>
      <c r="GK10" s="43"/>
      <c r="GL10" s="43"/>
      <c r="GM10" s="43"/>
      <c r="GN10" s="43"/>
      <c r="GO10" s="43"/>
      <c r="GP10" s="43"/>
      <c r="GQ10" s="43"/>
      <c r="GR10" s="43"/>
      <c r="GS10" s="43"/>
      <c r="GT10" s="43"/>
      <c r="GU10" s="43"/>
      <c r="GV10" s="43"/>
      <c r="GW10" s="43"/>
      <c r="GX10" s="43"/>
      <c r="GY10" s="43"/>
      <c r="GZ10" s="43"/>
      <c r="HA10" s="43"/>
      <c r="HB10" s="43"/>
      <c r="HC10" s="43"/>
      <c r="HD10" s="43"/>
      <c r="HE10" s="43"/>
      <c r="HF10" s="43"/>
      <c r="HG10" s="43"/>
      <c r="HH10" s="43"/>
      <c r="HI10" s="43"/>
      <c r="HJ10" s="43"/>
      <c r="HK10" s="43"/>
      <c r="HL10" s="43"/>
      <c r="HM10" s="43"/>
      <c r="HN10" s="43"/>
      <c r="HO10" s="43"/>
      <c r="HP10" s="43"/>
      <c r="HQ10" s="43"/>
      <c r="HR10" s="43"/>
      <c r="HS10" s="43"/>
      <c r="HT10" s="43"/>
      <c r="HU10" s="43"/>
      <c r="HV10" s="43"/>
      <c r="HW10" s="43"/>
      <c r="HX10" s="43"/>
      <c r="HY10" s="43"/>
      <c r="HZ10" s="43"/>
      <c r="IA10" s="43"/>
      <c r="IB10" s="43"/>
      <c r="IC10" s="43"/>
      <c r="ID10" s="43"/>
      <c r="IE10" s="43"/>
      <c r="IF10" s="43"/>
      <c r="IG10" s="43"/>
      <c r="IH10" s="43"/>
      <c r="II10" s="43"/>
      <c r="IJ10" s="43"/>
      <c r="IK10" s="43"/>
      <c r="IL10" s="43"/>
      <c r="IM10" s="43"/>
      <c r="IN10" s="43"/>
      <c r="IO10" s="43"/>
      <c r="IP10" s="43"/>
      <c r="IQ10" s="43"/>
      <c r="IR10" s="43"/>
      <c r="IS10" s="43"/>
      <c r="IT10" s="43"/>
      <c r="IU10" s="43"/>
      <c r="IV10" s="43"/>
    </row>
    <row r="11" spans="1:256" s="42" customFormat="1" ht="13.8" customHeight="1" x14ac:dyDescent="0.25">
      <c r="A11" s="57">
        <v>8</v>
      </c>
      <c r="B11" s="83">
        <v>8</v>
      </c>
      <c r="C11" s="54">
        <f t="shared" si="0"/>
        <v>7.6516777517687817</v>
      </c>
      <c r="D11" s="54">
        <f t="shared" si="0"/>
        <v>7.3254814404944186</v>
      </c>
      <c r="E11" s="54">
        <f t="shared" si="0"/>
        <v>7.0196921895354762</v>
      </c>
      <c r="F11" s="53">
        <f t="shared" si="0"/>
        <v>6.7327448749504049</v>
      </c>
      <c r="G11" s="55">
        <f t="shared" si="0"/>
        <v>6.4632127594262556</v>
      </c>
      <c r="H11" s="54">
        <f t="shared" si="0"/>
        <v>6.2097938109695585</v>
      </c>
      <c r="I11" s="54">
        <f t="shared" si="0"/>
        <v>5.9712985062137367</v>
      </c>
      <c r="J11" s="54">
        <f t="shared" si="0"/>
        <v>5.7466389437253032</v>
      </c>
      <c r="K11" s="53">
        <f t="shared" si="0"/>
        <v>5.5348191147470214</v>
      </c>
      <c r="L11" s="55">
        <f t="shared" si="0"/>
        <v>5.3349261979026679</v>
      </c>
      <c r="M11" s="54">
        <f t="shared" si="1"/>
        <v>5.1461227609270841</v>
      </c>
      <c r="N11" s="54">
        <f t="shared" si="1"/>
        <v>4.967639766838591</v>
      </c>
      <c r="O11" s="54">
        <f t="shared" si="1"/>
        <v>4.7987702944442336</v>
      </c>
      <c r="P11" s="53">
        <f t="shared" si="1"/>
        <v>4.6388638939231397</v>
      </c>
      <c r="Q11" s="55">
        <f t="shared" si="1"/>
        <v>4.4873215076922168</v>
      </c>
      <c r="R11" s="54">
        <f t="shared" si="1"/>
        <v>4.3435908950123734</v>
      </c>
      <c r="S11" s="54">
        <f t="shared" si="1"/>
        <v>4.2071625060043925</v>
      </c>
      <c r="T11" s="53">
        <f t="shared" si="1"/>
        <v>4.0775657570527519</v>
      </c>
      <c r="U11" s="52">
        <f t="shared" si="1"/>
        <v>3.8371598031931109</v>
      </c>
      <c r="V11" s="51">
        <f t="shared" si="1"/>
        <v>3.3289113600000002</v>
      </c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3"/>
      <c r="AI11" s="43"/>
      <c r="AJ11" s="43"/>
      <c r="AK11" s="43"/>
      <c r="AL11" s="43"/>
      <c r="AM11" s="43"/>
      <c r="AN11" s="43"/>
      <c r="AO11" s="43"/>
      <c r="AP11" s="43"/>
      <c r="AQ11" s="43"/>
      <c r="AR11" s="43"/>
      <c r="AS11" s="43"/>
      <c r="AT11" s="43"/>
      <c r="AU11" s="43"/>
      <c r="AV11" s="43"/>
      <c r="AW11" s="43"/>
      <c r="AX11" s="43"/>
      <c r="AY11" s="43"/>
      <c r="AZ11" s="43"/>
      <c r="BA11" s="43"/>
      <c r="BB11" s="43"/>
      <c r="BC11" s="43"/>
      <c r="BD11" s="43"/>
      <c r="BE11" s="43"/>
      <c r="BF11" s="43"/>
      <c r="BG11" s="43"/>
      <c r="BH11" s="43"/>
      <c r="BI11" s="43"/>
      <c r="BJ11" s="43"/>
      <c r="BK11" s="43"/>
      <c r="BL11" s="43"/>
      <c r="BM11" s="43"/>
      <c r="BN11" s="43"/>
      <c r="BO11" s="43"/>
      <c r="BP11" s="43"/>
      <c r="BQ11" s="43"/>
      <c r="BR11" s="43"/>
      <c r="BS11" s="43"/>
      <c r="BT11" s="43"/>
      <c r="BU11" s="43"/>
      <c r="BV11" s="43"/>
      <c r="BW11" s="43"/>
      <c r="BX11" s="43"/>
      <c r="BY11" s="43"/>
      <c r="BZ11" s="43"/>
      <c r="CA11" s="43"/>
      <c r="CB11" s="43"/>
      <c r="CC11" s="43"/>
      <c r="CD11" s="43"/>
      <c r="CE11" s="43"/>
      <c r="CF11" s="43"/>
      <c r="CG11" s="43"/>
      <c r="CH11" s="43"/>
      <c r="CI11" s="43"/>
      <c r="CJ11" s="43"/>
      <c r="CK11" s="43"/>
      <c r="CL11" s="43"/>
      <c r="CM11" s="43"/>
      <c r="CN11" s="43"/>
      <c r="CO11" s="43"/>
      <c r="CP11" s="43"/>
      <c r="CQ11" s="43"/>
      <c r="CR11" s="43"/>
      <c r="CS11" s="43"/>
      <c r="CT11" s="43"/>
      <c r="CU11" s="43"/>
      <c r="CV11" s="43"/>
      <c r="CW11" s="43"/>
      <c r="CX11" s="43"/>
      <c r="CY11" s="43"/>
      <c r="CZ11" s="43"/>
      <c r="DA11" s="43"/>
      <c r="DB11" s="43"/>
      <c r="DC11" s="43"/>
      <c r="DD11" s="43"/>
      <c r="DE11" s="43"/>
      <c r="DF11" s="43"/>
      <c r="DG11" s="43"/>
      <c r="DH11" s="43"/>
      <c r="DI11" s="43"/>
      <c r="DJ11" s="43"/>
      <c r="DK11" s="43"/>
      <c r="DL11" s="43"/>
      <c r="DM11" s="43"/>
      <c r="DN11" s="43"/>
      <c r="DO11" s="43"/>
      <c r="DP11" s="43"/>
      <c r="DQ11" s="43"/>
      <c r="DR11" s="43"/>
      <c r="DS11" s="43"/>
      <c r="DT11" s="43"/>
      <c r="DU11" s="43"/>
      <c r="DV11" s="43"/>
      <c r="DW11" s="43"/>
      <c r="DX11" s="43"/>
      <c r="DY11" s="43"/>
      <c r="DZ11" s="43"/>
      <c r="EA11" s="43"/>
      <c r="EB11" s="43"/>
      <c r="EC11" s="43"/>
      <c r="ED11" s="43"/>
      <c r="EE11" s="43"/>
      <c r="EF11" s="43"/>
      <c r="EG11" s="43"/>
      <c r="EH11" s="43"/>
      <c r="EI11" s="43"/>
      <c r="EJ11" s="43"/>
      <c r="EK11" s="43"/>
      <c r="EL11" s="43"/>
      <c r="EM11" s="43"/>
      <c r="EN11" s="43"/>
      <c r="EO11" s="43"/>
      <c r="EP11" s="43"/>
      <c r="EQ11" s="43"/>
      <c r="ER11" s="43"/>
      <c r="ES11" s="43"/>
      <c r="ET11" s="43"/>
      <c r="EU11" s="43"/>
      <c r="EV11" s="43"/>
      <c r="EW11" s="43"/>
      <c r="EX11" s="43"/>
      <c r="EY11" s="43"/>
      <c r="EZ11" s="43"/>
      <c r="FA11" s="43"/>
      <c r="FB11" s="43"/>
      <c r="FC11" s="43"/>
      <c r="FD11" s="43"/>
      <c r="FE11" s="43"/>
      <c r="FF11" s="43"/>
      <c r="FG11" s="43"/>
      <c r="FH11" s="43"/>
      <c r="FI11" s="43"/>
      <c r="FJ11" s="43"/>
      <c r="FK11" s="43"/>
      <c r="FL11" s="43"/>
      <c r="FM11" s="43"/>
      <c r="FN11" s="43"/>
      <c r="FO11" s="43"/>
      <c r="FP11" s="43"/>
      <c r="FQ11" s="43"/>
      <c r="FR11" s="43"/>
      <c r="FS11" s="43"/>
      <c r="FT11" s="43"/>
      <c r="FU11" s="43"/>
      <c r="FV11" s="43"/>
      <c r="FW11" s="43"/>
      <c r="FX11" s="43"/>
      <c r="FY11" s="43"/>
      <c r="FZ11" s="43"/>
      <c r="GA11" s="43"/>
      <c r="GB11" s="43"/>
      <c r="GC11" s="43"/>
      <c r="GD11" s="43"/>
      <c r="GE11" s="43"/>
      <c r="GF11" s="43"/>
      <c r="GG11" s="43"/>
      <c r="GH11" s="43"/>
      <c r="GI11" s="43"/>
      <c r="GJ11" s="43"/>
      <c r="GK11" s="43"/>
      <c r="GL11" s="43"/>
      <c r="GM11" s="43"/>
      <c r="GN11" s="43"/>
      <c r="GO11" s="43"/>
      <c r="GP11" s="43"/>
      <c r="GQ11" s="43"/>
      <c r="GR11" s="43"/>
      <c r="GS11" s="43"/>
      <c r="GT11" s="43"/>
      <c r="GU11" s="43"/>
      <c r="GV11" s="43"/>
      <c r="GW11" s="43"/>
      <c r="GX11" s="43"/>
      <c r="GY11" s="43"/>
      <c r="GZ11" s="43"/>
      <c r="HA11" s="43"/>
      <c r="HB11" s="43"/>
      <c r="HC11" s="43"/>
      <c r="HD11" s="43"/>
      <c r="HE11" s="43"/>
      <c r="HF11" s="43"/>
      <c r="HG11" s="43"/>
      <c r="HH11" s="43"/>
      <c r="HI11" s="43"/>
      <c r="HJ11" s="43"/>
      <c r="HK11" s="43"/>
      <c r="HL11" s="43"/>
      <c r="HM11" s="43"/>
      <c r="HN11" s="43"/>
      <c r="HO11" s="43"/>
      <c r="HP11" s="43"/>
      <c r="HQ11" s="43"/>
      <c r="HR11" s="43"/>
      <c r="HS11" s="43"/>
      <c r="HT11" s="43"/>
      <c r="HU11" s="43"/>
      <c r="HV11" s="43"/>
      <c r="HW11" s="43"/>
      <c r="HX11" s="43"/>
      <c r="HY11" s="43"/>
      <c r="HZ11" s="43"/>
      <c r="IA11" s="43"/>
      <c r="IB11" s="43"/>
      <c r="IC11" s="43"/>
      <c r="ID11" s="43"/>
      <c r="IE11" s="43"/>
      <c r="IF11" s="43"/>
      <c r="IG11" s="43"/>
      <c r="IH11" s="43"/>
      <c r="II11" s="43"/>
      <c r="IJ11" s="43"/>
      <c r="IK11" s="43"/>
      <c r="IL11" s="43"/>
      <c r="IM11" s="43"/>
      <c r="IN11" s="43"/>
      <c r="IO11" s="43"/>
      <c r="IP11" s="43"/>
      <c r="IQ11" s="43"/>
      <c r="IR11" s="43"/>
      <c r="IS11" s="43"/>
      <c r="IT11" s="43"/>
      <c r="IU11" s="43"/>
      <c r="IV11" s="43"/>
    </row>
    <row r="12" spans="1:256" s="42" customFormat="1" ht="13.8" customHeight="1" x14ac:dyDescent="0.25">
      <c r="A12" s="57">
        <v>9</v>
      </c>
      <c r="B12" s="83">
        <v>9</v>
      </c>
      <c r="C12" s="54">
        <f t="shared" si="0"/>
        <v>8.5660175760087114</v>
      </c>
      <c r="D12" s="54">
        <f t="shared" si="0"/>
        <v>8.1622367063670769</v>
      </c>
      <c r="E12" s="54">
        <f t="shared" si="0"/>
        <v>7.7861089218791015</v>
      </c>
      <c r="F12" s="53">
        <f t="shared" si="0"/>
        <v>7.4353316105292384</v>
      </c>
      <c r="G12" s="55">
        <f t="shared" si="0"/>
        <v>7.1078216756440549</v>
      </c>
      <c r="H12" s="54">
        <f t="shared" si="0"/>
        <v>6.801692274499584</v>
      </c>
      <c r="I12" s="54">
        <f t="shared" si="0"/>
        <v>6.5152322487978847</v>
      </c>
      <c r="J12" s="54">
        <f t="shared" si="0"/>
        <v>6.2468879108567616</v>
      </c>
      <c r="K12" s="53">
        <f t="shared" si="0"/>
        <v>5.9952468942633228</v>
      </c>
      <c r="L12" s="55">
        <f t="shared" si="0"/>
        <v>5.7590238162751524</v>
      </c>
      <c r="M12" s="54">
        <f t="shared" si="1"/>
        <v>5.537047532366743</v>
      </c>
      <c r="N12" s="54">
        <f t="shared" si="1"/>
        <v>5.3282497918201708</v>
      </c>
      <c r="O12" s="54">
        <f t="shared" si="1"/>
        <v>5.1316551278267548</v>
      </c>
      <c r="P12" s="53">
        <f t="shared" si="1"/>
        <v>4.9463718367746843</v>
      </c>
      <c r="Q12" s="55">
        <f t="shared" si="1"/>
        <v>4.771583919732362</v>
      </c>
      <c r="R12" s="54">
        <f t="shared" si="1"/>
        <v>4.6065438750106669</v>
      </c>
      <c r="S12" s="54">
        <f t="shared" si="1"/>
        <v>4.4505662444481979</v>
      </c>
      <c r="T12" s="53">
        <f t="shared" si="1"/>
        <v>4.3030218280108068</v>
      </c>
      <c r="U12" s="52">
        <f t="shared" si="1"/>
        <v>4.0309665026609247</v>
      </c>
      <c r="V12" s="51">
        <f t="shared" si="1"/>
        <v>3.4631290880000001</v>
      </c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3"/>
      <c r="AI12" s="43"/>
      <c r="AJ12" s="43"/>
      <c r="AK12" s="43"/>
      <c r="AL12" s="43"/>
      <c r="AM12" s="43"/>
      <c r="AN12" s="43"/>
      <c r="AO12" s="43"/>
      <c r="AP12" s="43"/>
      <c r="AQ12" s="43"/>
      <c r="AR12" s="43"/>
      <c r="AS12" s="43"/>
      <c r="AT12" s="43"/>
      <c r="AU12" s="43"/>
      <c r="AV12" s="43"/>
      <c r="AW12" s="43"/>
      <c r="AX12" s="43"/>
      <c r="AY12" s="43"/>
      <c r="AZ12" s="43"/>
      <c r="BA12" s="43"/>
      <c r="BB12" s="43"/>
      <c r="BC12" s="43"/>
      <c r="BD12" s="43"/>
      <c r="BE12" s="43"/>
      <c r="BF12" s="43"/>
      <c r="BG12" s="43"/>
      <c r="BH12" s="43"/>
      <c r="BI12" s="43"/>
      <c r="BJ12" s="43"/>
      <c r="BK12" s="43"/>
      <c r="BL12" s="43"/>
      <c r="BM12" s="43"/>
      <c r="BN12" s="43"/>
      <c r="BO12" s="43"/>
      <c r="BP12" s="43"/>
      <c r="BQ12" s="43"/>
      <c r="BR12" s="43"/>
      <c r="BS12" s="43"/>
      <c r="BT12" s="43"/>
      <c r="BU12" s="43"/>
      <c r="BV12" s="43"/>
      <c r="BW12" s="43"/>
      <c r="BX12" s="43"/>
      <c r="BY12" s="43"/>
      <c r="BZ12" s="43"/>
      <c r="CA12" s="43"/>
      <c r="CB12" s="43"/>
      <c r="CC12" s="43"/>
      <c r="CD12" s="43"/>
      <c r="CE12" s="43"/>
      <c r="CF12" s="43"/>
      <c r="CG12" s="43"/>
      <c r="CH12" s="43"/>
      <c r="CI12" s="43"/>
      <c r="CJ12" s="43"/>
      <c r="CK12" s="43"/>
      <c r="CL12" s="43"/>
      <c r="CM12" s="43"/>
      <c r="CN12" s="43"/>
      <c r="CO12" s="43"/>
      <c r="CP12" s="43"/>
      <c r="CQ12" s="43"/>
      <c r="CR12" s="43"/>
      <c r="CS12" s="43"/>
      <c r="CT12" s="43"/>
      <c r="CU12" s="43"/>
      <c r="CV12" s="43"/>
      <c r="CW12" s="43"/>
      <c r="CX12" s="43"/>
      <c r="CY12" s="43"/>
      <c r="CZ12" s="43"/>
      <c r="DA12" s="43"/>
      <c r="DB12" s="43"/>
      <c r="DC12" s="43"/>
      <c r="DD12" s="43"/>
      <c r="DE12" s="43"/>
      <c r="DF12" s="43"/>
      <c r="DG12" s="43"/>
      <c r="DH12" s="43"/>
      <c r="DI12" s="43"/>
      <c r="DJ12" s="43"/>
      <c r="DK12" s="43"/>
      <c r="DL12" s="43"/>
      <c r="DM12" s="43"/>
      <c r="DN12" s="43"/>
      <c r="DO12" s="43"/>
      <c r="DP12" s="43"/>
      <c r="DQ12" s="43"/>
      <c r="DR12" s="43"/>
      <c r="DS12" s="43"/>
      <c r="DT12" s="43"/>
      <c r="DU12" s="43"/>
      <c r="DV12" s="43"/>
      <c r="DW12" s="43"/>
      <c r="DX12" s="43"/>
      <c r="DY12" s="43"/>
      <c r="DZ12" s="43"/>
      <c r="EA12" s="43"/>
      <c r="EB12" s="43"/>
      <c r="EC12" s="43"/>
      <c r="ED12" s="43"/>
      <c r="EE12" s="43"/>
      <c r="EF12" s="43"/>
      <c r="EG12" s="43"/>
      <c r="EH12" s="43"/>
      <c r="EI12" s="43"/>
      <c r="EJ12" s="43"/>
      <c r="EK12" s="43"/>
      <c r="EL12" s="43"/>
      <c r="EM12" s="43"/>
      <c r="EN12" s="43"/>
      <c r="EO12" s="43"/>
      <c r="EP12" s="43"/>
      <c r="EQ12" s="43"/>
      <c r="ER12" s="43"/>
      <c r="ES12" s="43"/>
      <c r="ET12" s="43"/>
      <c r="EU12" s="43"/>
      <c r="EV12" s="43"/>
      <c r="EW12" s="43"/>
      <c r="EX12" s="43"/>
      <c r="EY12" s="43"/>
      <c r="EZ12" s="43"/>
      <c r="FA12" s="43"/>
      <c r="FB12" s="43"/>
      <c r="FC12" s="43"/>
      <c r="FD12" s="43"/>
      <c r="FE12" s="43"/>
      <c r="FF12" s="43"/>
      <c r="FG12" s="43"/>
      <c r="FH12" s="43"/>
      <c r="FI12" s="43"/>
      <c r="FJ12" s="43"/>
      <c r="FK12" s="43"/>
      <c r="FL12" s="43"/>
      <c r="FM12" s="43"/>
      <c r="FN12" s="43"/>
      <c r="FO12" s="43"/>
      <c r="FP12" s="43"/>
      <c r="FQ12" s="43"/>
      <c r="FR12" s="43"/>
      <c r="FS12" s="43"/>
      <c r="FT12" s="43"/>
      <c r="FU12" s="43"/>
      <c r="FV12" s="43"/>
      <c r="FW12" s="43"/>
      <c r="FX12" s="43"/>
      <c r="FY12" s="43"/>
      <c r="FZ12" s="43"/>
      <c r="GA12" s="43"/>
      <c r="GB12" s="43"/>
      <c r="GC12" s="43"/>
      <c r="GD12" s="43"/>
      <c r="GE12" s="43"/>
      <c r="GF12" s="43"/>
      <c r="GG12" s="43"/>
      <c r="GH12" s="43"/>
      <c r="GI12" s="43"/>
      <c r="GJ12" s="43"/>
      <c r="GK12" s="43"/>
      <c r="GL12" s="43"/>
      <c r="GM12" s="43"/>
      <c r="GN12" s="43"/>
      <c r="GO12" s="43"/>
      <c r="GP12" s="43"/>
      <c r="GQ12" s="43"/>
      <c r="GR12" s="43"/>
      <c r="GS12" s="43"/>
      <c r="GT12" s="43"/>
      <c r="GU12" s="43"/>
      <c r="GV12" s="43"/>
      <c r="GW12" s="43"/>
      <c r="GX12" s="43"/>
      <c r="GY12" s="43"/>
      <c r="GZ12" s="43"/>
      <c r="HA12" s="43"/>
      <c r="HB12" s="43"/>
      <c r="HC12" s="43"/>
      <c r="HD12" s="43"/>
      <c r="HE12" s="43"/>
      <c r="HF12" s="43"/>
      <c r="HG12" s="43"/>
      <c r="HH12" s="43"/>
      <c r="HI12" s="43"/>
      <c r="HJ12" s="43"/>
      <c r="HK12" s="43"/>
      <c r="HL12" s="43"/>
      <c r="HM12" s="43"/>
      <c r="HN12" s="43"/>
      <c r="HO12" s="43"/>
      <c r="HP12" s="43"/>
      <c r="HQ12" s="43"/>
      <c r="HR12" s="43"/>
      <c r="HS12" s="43"/>
      <c r="HT12" s="43"/>
      <c r="HU12" s="43"/>
      <c r="HV12" s="43"/>
      <c r="HW12" s="43"/>
      <c r="HX12" s="43"/>
      <c r="HY12" s="43"/>
      <c r="HZ12" s="43"/>
      <c r="IA12" s="43"/>
      <c r="IB12" s="43"/>
      <c r="IC12" s="43"/>
      <c r="ID12" s="43"/>
      <c r="IE12" s="43"/>
      <c r="IF12" s="43"/>
      <c r="IG12" s="43"/>
      <c r="IH12" s="43"/>
      <c r="II12" s="43"/>
      <c r="IJ12" s="43"/>
      <c r="IK12" s="43"/>
      <c r="IL12" s="43"/>
      <c r="IM12" s="43"/>
      <c r="IN12" s="43"/>
      <c r="IO12" s="43"/>
      <c r="IP12" s="43"/>
      <c r="IQ12" s="43"/>
      <c r="IR12" s="43"/>
      <c r="IS12" s="43"/>
      <c r="IT12" s="43"/>
      <c r="IU12" s="43"/>
      <c r="IV12" s="43"/>
    </row>
    <row r="13" spans="1:256" s="42" customFormat="1" ht="13.8" customHeight="1" x14ac:dyDescent="0.25">
      <c r="A13" s="71">
        <v>10</v>
      </c>
      <c r="B13" s="85">
        <v>10</v>
      </c>
      <c r="C13" s="68">
        <f t="shared" si="0"/>
        <v>9.4713045307016852</v>
      </c>
      <c r="D13" s="68">
        <f t="shared" si="0"/>
        <v>8.9825850062422337</v>
      </c>
      <c r="E13" s="68">
        <f t="shared" si="0"/>
        <v>8.5302028367758282</v>
      </c>
      <c r="F13" s="67">
        <f t="shared" si="0"/>
        <v>8.1108957793550367</v>
      </c>
      <c r="G13" s="69">
        <f t="shared" si="0"/>
        <v>7.7217349291848132</v>
      </c>
      <c r="H13" s="68">
        <f t="shared" si="0"/>
        <v>7.3600870514147028</v>
      </c>
      <c r="I13" s="68">
        <f t="shared" si="0"/>
        <v>7.0235815409326019</v>
      </c>
      <c r="J13" s="68">
        <f t="shared" si="0"/>
        <v>6.7100813989414476</v>
      </c>
      <c r="K13" s="67">
        <f t="shared" si="0"/>
        <v>6.4176577011590128</v>
      </c>
      <c r="L13" s="69">
        <f t="shared" si="0"/>
        <v>6.1445671057046853</v>
      </c>
      <c r="M13" s="68">
        <f t="shared" si="1"/>
        <v>5.8892320111412095</v>
      </c>
      <c r="N13" s="68">
        <f t="shared" si="1"/>
        <v>5.650223028410867</v>
      </c>
      <c r="O13" s="68">
        <f t="shared" si="1"/>
        <v>5.4262434759528801</v>
      </c>
      <c r="P13" s="67">
        <f t="shared" si="1"/>
        <v>5.2161156462935825</v>
      </c>
      <c r="Q13" s="69">
        <f t="shared" si="1"/>
        <v>5.0187686258542277</v>
      </c>
      <c r="R13" s="68">
        <f t="shared" si="1"/>
        <v>4.8332274784574718</v>
      </c>
      <c r="S13" s="68">
        <f t="shared" si="1"/>
        <v>4.6586036277335028</v>
      </c>
      <c r="T13" s="67">
        <f t="shared" si="1"/>
        <v>4.4940862949244123</v>
      </c>
      <c r="U13" s="66">
        <f t="shared" si="1"/>
        <v>4.1924720855507713</v>
      </c>
      <c r="V13" s="65">
        <f t="shared" si="1"/>
        <v>3.5705032704000002</v>
      </c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3"/>
      <c r="AI13" s="43"/>
      <c r="AJ13" s="43"/>
      <c r="AK13" s="43"/>
      <c r="AL13" s="43"/>
      <c r="AM13" s="43"/>
      <c r="AN13" s="43"/>
      <c r="AO13" s="43"/>
      <c r="AP13" s="43"/>
      <c r="AQ13" s="43"/>
      <c r="AR13" s="43"/>
      <c r="AS13" s="43"/>
      <c r="AT13" s="43"/>
      <c r="AU13" s="43"/>
      <c r="AV13" s="43"/>
      <c r="AW13" s="43"/>
      <c r="AX13" s="43"/>
      <c r="AY13" s="43"/>
      <c r="AZ13" s="43"/>
      <c r="BA13" s="43"/>
      <c r="BB13" s="43"/>
      <c r="BC13" s="43"/>
      <c r="BD13" s="43"/>
      <c r="BE13" s="43"/>
      <c r="BF13" s="43"/>
      <c r="BG13" s="43"/>
      <c r="BH13" s="43"/>
      <c r="BI13" s="43"/>
      <c r="BJ13" s="43"/>
      <c r="BK13" s="43"/>
      <c r="BL13" s="43"/>
      <c r="BM13" s="43"/>
      <c r="BN13" s="43"/>
      <c r="BO13" s="43"/>
      <c r="BP13" s="43"/>
      <c r="BQ13" s="43"/>
      <c r="BR13" s="43"/>
      <c r="BS13" s="43"/>
      <c r="BT13" s="43"/>
      <c r="BU13" s="43"/>
      <c r="BV13" s="43"/>
      <c r="BW13" s="43"/>
      <c r="BX13" s="43"/>
      <c r="BY13" s="43"/>
      <c r="BZ13" s="43"/>
      <c r="CA13" s="43"/>
      <c r="CB13" s="43"/>
      <c r="CC13" s="43"/>
      <c r="CD13" s="43"/>
      <c r="CE13" s="43"/>
      <c r="CF13" s="43"/>
      <c r="CG13" s="43"/>
      <c r="CH13" s="43"/>
      <c r="CI13" s="43"/>
      <c r="CJ13" s="43"/>
      <c r="CK13" s="43"/>
      <c r="CL13" s="43"/>
      <c r="CM13" s="43"/>
      <c r="CN13" s="43"/>
      <c r="CO13" s="43"/>
      <c r="CP13" s="43"/>
      <c r="CQ13" s="43"/>
      <c r="CR13" s="43"/>
      <c r="CS13" s="43"/>
      <c r="CT13" s="43"/>
      <c r="CU13" s="43"/>
      <c r="CV13" s="43"/>
      <c r="CW13" s="43"/>
      <c r="CX13" s="43"/>
      <c r="CY13" s="43"/>
      <c r="CZ13" s="43"/>
      <c r="DA13" s="43"/>
      <c r="DB13" s="43"/>
      <c r="DC13" s="43"/>
      <c r="DD13" s="43"/>
      <c r="DE13" s="43"/>
      <c r="DF13" s="43"/>
      <c r="DG13" s="43"/>
      <c r="DH13" s="43"/>
      <c r="DI13" s="43"/>
      <c r="DJ13" s="43"/>
      <c r="DK13" s="43"/>
      <c r="DL13" s="43"/>
      <c r="DM13" s="43"/>
      <c r="DN13" s="43"/>
      <c r="DO13" s="43"/>
      <c r="DP13" s="43"/>
      <c r="DQ13" s="43"/>
      <c r="DR13" s="43"/>
      <c r="DS13" s="43"/>
      <c r="DT13" s="43"/>
      <c r="DU13" s="43"/>
      <c r="DV13" s="43"/>
      <c r="DW13" s="43"/>
      <c r="DX13" s="43"/>
      <c r="DY13" s="43"/>
      <c r="DZ13" s="43"/>
      <c r="EA13" s="43"/>
      <c r="EB13" s="43"/>
      <c r="EC13" s="43"/>
      <c r="ED13" s="43"/>
      <c r="EE13" s="43"/>
      <c r="EF13" s="43"/>
      <c r="EG13" s="43"/>
      <c r="EH13" s="43"/>
      <c r="EI13" s="43"/>
      <c r="EJ13" s="43"/>
      <c r="EK13" s="43"/>
      <c r="EL13" s="43"/>
      <c r="EM13" s="43"/>
      <c r="EN13" s="43"/>
      <c r="EO13" s="43"/>
      <c r="EP13" s="43"/>
      <c r="EQ13" s="43"/>
      <c r="ER13" s="43"/>
      <c r="ES13" s="43"/>
      <c r="ET13" s="43"/>
      <c r="EU13" s="43"/>
      <c r="EV13" s="43"/>
      <c r="EW13" s="43"/>
      <c r="EX13" s="43"/>
      <c r="EY13" s="43"/>
      <c r="EZ13" s="43"/>
      <c r="FA13" s="43"/>
      <c r="FB13" s="43"/>
      <c r="FC13" s="43"/>
      <c r="FD13" s="43"/>
      <c r="FE13" s="43"/>
      <c r="FF13" s="43"/>
      <c r="FG13" s="43"/>
      <c r="FH13" s="43"/>
      <c r="FI13" s="43"/>
      <c r="FJ13" s="43"/>
      <c r="FK13" s="43"/>
      <c r="FL13" s="43"/>
      <c r="FM13" s="43"/>
      <c r="FN13" s="43"/>
      <c r="FO13" s="43"/>
      <c r="FP13" s="43"/>
      <c r="FQ13" s="43"/>
      <c r="FR13" s="43"/>
      <c r="FS13" s="43"/>
      <c r="FT13" s="43"/>
      <c r="FU13" s="43"/>
      <c r="FV13" s="43"/>
      <c r="FW13" s="43"/>
      <c r="FX13" s="43"/>
      <c r="FY13" s="43"/>
      <c r="FZ13" s="43"/>
      <c r="GA13" s="43"/>
      <c r="GB13" s="43"/>
      <c r="GC13" s="43"/>
      <c r="GD13" s="43"/>
      <c r="GE13" s="43"/>
      <c r="GF13" s="43"/>
      <c r="GG13" s="43"/>
      <c r="GH13" s="43"/>
      <c r="GI13" s="43"/>
      <c r="GJ13" s="43"/>
      <c r="GK13" s="43"/>
      <c r="GL13" s="43"/>
      <c r="GM13" s="43"/>
      <c r="GN13" s="43"/>
      <c r="GO13" s="43"/>
      <c r="GP13" s="43"/>
      <c r="GQ13" s="43"/>
      <c r="GR13" s="43"/>
      <c r="GS13" s="43"/>
      <c r="GT13" s="43"/>
      <c r="GU13" s="43"/>
      <c r="GV13" s="43"/>
      <c r="GW13" s="43"/>
      <c r="GX13" s="43"/>
      <c r="GY13" s="43"/>
      <c r="GZ13" s="43"/>
      <c r="HA13" s="43"/>
      <c r="HB13" s="43"/>
      <c r="HC13" s="43"/>
      <c r="HD13" s="43"/>
      <c r="HE13" s="43"/>
      <c r="HF13" s="43"/>
      <c r="HG13" s="43"/>
      <c r="HH13" s="43"/>
      <c r="HI13" s="43"/>
      <c r="HJ13" s="43"/>
      <c r="HK13" s="43"/>
      <c r="HL13" s="43"/>
      <c r="HM13" s="43"/>
      <c r="HN13" s="43"/>
      <c r="HO13" s="43"/>
      <c r="HP13" s="43"/>
      <c r="HQ13" s="43"/>
      <c r="HR13" s="43"/>
      <c r="HS13" s="43"/>
      <c r="HT13" s="43"/>
      <c r="HU13" s="43"/>
      <c r="HV13" s="43"/>
      <c r="HW13" s="43"/>
      <c r="HX13" s="43"/>
      <c r="HY13" s="43"/>
      <c r="HZ13" s="43"/>
      <c r="IA13" s="43"/>
      <c r="IB13" s="43"/>
      <c r="IC13" s="43"/>
      <c r="ID13" s="43"/>
      <c r="IE13" s="43"/>
      <c r="IF13" s="43"/>
      <c r="IG13" s="43"/>
      <c r="IH13" s="43"/>
      <c r="II13" s="43"/>
      <c r="IJ13" s="43"/>
      <c r="IK13" s="43"/>
      <c r="IL13" s="43"/>
      <c r="IM13" s="43"/>
      <c r="IN13" s="43"/>
      <c r="IO13" s="43"/>
      <c r="IP13" s="43"/>
      <c r="IQ13" s="43"/>
      <c r="IR13" s="43"/>
      <c r="IS13" s="43"/>
      <c r="IT13" s="43"/>
      <c r="IU13" s="43"/>
      <c r="IV13" s="43"/>
    </row>
    <row r="14" spans="1:256" s="42" customFormat="1" ht="13.2" customHeight="1" x14ac:dyDescent="0.25">
      <c r="A14" s="64">
        <v>20</v>
      </c>
      <c r="B14" s="84">
        <v>20</v>
      </c>
      <c r="C14" s="61">
        <f t="shared" si="0"/>
        <v>18.04555296627046</v>
      </c>
      <c r="D14" s="61">
        <f t="shared" si="0"/>
        <v>16.351433344597112</v>
      </c>
      <c r="E14" s="61">
        <f t="shared" si="0"/>
        <v>14.877474860455502</v>
      </c>
      <c r="F14" s="60">
        <f t="shared" si="0"/>
        <v>13.590326344967698</v>
      </c>
      <c r="G14" s="62">
        <f t="shared" si="0"/>
        <v>12.462210342539986</v>
      </c>
      <c r="H14" s="61">
        <f t="shared" si="0"/>
        <v>11.469921218565263</v>
      </c>
      <c r="I14" s="61">
        <f t="shared" si="0"/>
        <v>10.594014245516162</v>
      </c>
      <c r="J14" s="61">
        <f t="shared" si="0"/>
        <v>9.8181474074492936</v>
      </c>
      <c r="K14" s="60">
        <f t="shared" si="0"/>
        <v>9.1285456690859217</v>
      </c>
      <c r="L14" s="62">
        <f t="shared" si="0"/>
        <v>8.5135637197585652</v>
      </c>
      <c r="M14" s="61">
        <f t="shared" si="1"/>
        <v>7.9633281173668813</v>
      </c>
      <c r="N14" s="61">
        <f t="shared" si="1"/>
        <v>7.4694436243275977</v>
      </c>
      <c r="O14" s="61">
        <f t="shared" si="1"/>
        <v>7.0247515780640049</v>
      </c>
      <c r="P14" s="60">
        <f t="shared" si="1"/>
        <v>6.6231305516159438</v>
      </c>
      <c r="Q14" s="62">
        <f t="shared" si="1"/>
        <v>6.2593314737296453</v>
      </c>
      <c r="R14" s="61">
        <f t="shared" si="1"/>
        <v>5.9288408995523243</v>
      </c>
      <c r="S14" s="61">
        <f t="shared" si="1"/>
        <v>5.6277673362106073</v>
      </c>
      <c r="T14" s="60">
        <f t="shared" si="1"/>
        <v>5.3527464971278871</v>
      </c>
      <c r="U14" s="59">
        <f t="shared" si="1"/>
        <v>4.8695797334770559</v>
      </c>
      <c r="V14" s="58">
        <f t="shared" si="1"/>
        <v>3.9538831398157259</v>
      </c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3"/>
      <c r="AO14" s="43"/>
      <c r="AP14" s="43"/>
      <c r="AQ14" s="43"/>
      <c r="AR14" s="43"/>
      <c r="AS14" s="43"/>
      <c r="AT14" s="43"/>
      <c r="AU14" s="43"/>
      <c r="AV14" s="43"/>
      <c r="AW14" s="43"/>
      <c r="AX14" s="43"/>
      <c r="AY14" s="43"/>
      <c r="AZ14" s="43"/>
      <c r="BA14" s="43"/>
      <c r="BB14" s="43"/>
      <c r="BC14" s="43"/>
      <c r="BD14" s="43"/>
      <c r="BE14" s="43"/>
      <c r="BF14" s="43"/>
      <c r="BG14" s="43"/>
      <c r="BH14" s="43"/>
      <c r="BI14" s="43"/>
      <c r="BJ14" s="43"/>
      <c r="BK14" s="43"/>
      <c r="BL14" s="43"/>
      <c r="BM14" s="43"/>
      <c r="BN14" s="43"/>
      <c r="BO14" s="43"/>
      <c r="BP14" s="43"/>
      <c r="BQ14" s="43"/>
      <c r="BR14" s="43"/>
      <c r="BS14" s="43"/>
      <c r="BT14" s="43"/>
      <c r="BU14" s="43"/>
      <c r="BV14" s="43"/>
      <c r="BW14" s="43"/>
      <c r="BX14" s="43"/>
      <c r="BY14" s="43"/>
      <c r="BZ14" s="43"/>
      <c r="CA14" s="43"/>
      <c r="CB14" s="43"/>
      <c r="CC14" s="43"/>
      <c r="CD14" s="43"/>
      <c r="CE14" s="43"/>
      <c r="CF14" s="43"/>
      <c r="CG14" s="43"/>
      <c r="CH14" s="43"/>
      <c r="CI14" s="43"/>
      <c r="CJ14" s="43"/>
      <c r="CK14" s="43"/>
      <c r="CL14" s="43"/>
      <c r="CM14" s="43"/>
      <c r="CN14" s="43"/>
      <c r="CO14" s="43"/>
      <c r="CP14" s="43"/>
      <c r="CQ14" s="43"/>
      <c r="CR14" s="43"/>
      <c r="CS14" s="43"/>
      <c r="CT14" s="43"/>
      <c r="CU14" s="43"/>
      <c r="CV14" s="43"/>
      <c r="CW14" s="43"/>
      <c r="CX14" s="43"/>
      <c r="CY14" s="43"/>
      <c r="CZ14" s="43"/>
      <c r="DA14" s="43"/>
      <c r="DB14" s="43"/>
      <c r="DC14" s="43"/>
      <c r="DD14" s="43"/>
      <c r="DE14" s="43"/>
      <c r="DF14" s="43"/>
      <c r="DG14" s="43"/>
      <c r="DH14" s="43"/>
      <c r="DI14" s="43"/>
      <c r="DJ14" s="43"/>
      <c r="DK14" s="43"/>
      <c r="DL14" s="43"/>
      <c r="DM14" s="43"/>
      <c r="DN14" s="43"/>
      <c r="DO14" s="43"/>
      <c r="DP14" s="43"/>
      <c r="DQ14" s="43"/>
      <c r="DR14" s="43"/>
      <c r="DS14" s="43"/>
      <c r="DT14" s="43"/>
      <c r="DU14" s="43"/>
      <c r="DV14" s="43"/>
      <c r="DW14" s="43"/>
      <c r="DX14" s="43"/>
      <c r="DY14" s="43"/>
      <c r="DZ14" s="43"/>
      <c r="EA14" s="43"/>
      <c r="EB14" s="43"/>
      <c r="EC14" s="43"/>
      <c r="ED14" s="43"/>
      <c r="EE14" s="43"/>
      <c r="EF14" s="43"/>
      <c r="EG14" s="43"/>
      <c r="EH14" s="43"/>
      <c r="EI14" s="43"/>
      <c r="EJ14" s="43"/>
      <c r="EK14" s="43"/>
      <c r="EL14" s="43"/>
      <c r="EM14" s="43"/>
      <c r="EN14" s="43"/>
      <c r="EO14" s="43"/>
      <c r="EP14" s="43"/>
      <c r="EQ14" s="43"/>
      <c r="ER14" s="43"/>
      <c r="ES14" s="43"/>
      <c r="ET14" s="43"/>
      <c r="EU14" s="43"/>
      <c r="EV14" s="43"/>
      <c r="EW14" s="43"/>
      <c r="EX14" s="43"/>
      <c r="EY14" s="43"/>
      <c r="EZ14" s="43"/>
      <c r="FA14" s="43"/>
      <c r="FB14" s="43"/>
      <c r="FC14" s="43"/>
      <c r="FD14" s="43"/>
      <c r="FE14" s="43"/>
      <c r="FF14" s="43"/>
      <c r="FG14" s="43"/>
      <c r="FH14" s="43"/>
      <c r="FI14" s="43"/>
      <c r="FJ14" s="43"/>
      <c r="FK14" s="43"/>
      <c r="FL14" s="43"/>
      <c r="FM14" s="43"/>
      <c r="FN14" s="43"/>
      <c r="FO14" s="43"/>
      <c r="FP14" s="43"/>
      <c r="FQ14" s="43"/>
      <c r="FR14" s="43"/>
      <c r="FS14" s="43"/>
      <c r="FT14" s="43"/>
      <c r="FU14" s="43"/>
      <c r="FV14" s="43"/>
      <c r="FW14" s="43"/>
      <c r="FX14" s="43"/>
      <c r="FY14" s="43"/>
      <c r="FZ14" s="43"/>
      <c r="GA14" s="43"/>
      <c r="GB14" s="43"/>
      <c r="GC14" s="43"/>
      <c r="GD14" s="43"/>
      <c r="GE14" s="43"/>
      <c r="GF14" s="43"/>
      <c r="GG14" s="43"/>
      <c r="GH14" s="43"/>
      <c r="GI14" s="43"/>
      <c r="GJ14" s="43"/>
      <c r="GK14" s="43"/>
      <c r="GL14" s="43"/>
      <c r="GM14" s="43"/>
      <c r="GN14" s="43"/>
      <c r="GO14" s="43"/>
      <c r="GP14" s="43"/>
      <c r="GQ14" s="43"/>
      <c r="GR14" s="43"/>
      <c r="GS14" s="43"/>
      <c r="GT14" s="43"/>
      <c r="GU14" s="43"/>
      <c r="GV14" s="43"/>
      <c r="GW14" s="43"/>
      <c r="GX14" s="43"/>
      <c r="GY14" s="43"/>
      <c r="GZ14" s="43"/>
      <c r="HA14" s="43"/>
      <c r="HB14" s="43"/>
      <c r="HC14" s="43"/>
      <c r="HD14" s="43"/>
      <c r="HE14" s="43"/>
      <c r="HF14" s="43"/>
      <c r="HG14" s="43"/>
      <c r="HH14" s="43"/>
      <c r="HI14" s="43"/>
      <c r="HJ14" s="43"/>
      <c r="HK14" s="43"/>
      <c r="HL14" s="43"/>
      <c r="HM14" s="43"/>
      <c r="HN14" s="43"/>
      <c r="HO14" s="43"/>
      <c r="HP14" s="43"/>
      <c r="HQ14" s="43"/>
      <c r="HR14" s="43"/>
      <c r="HS14" s="43"/>
      <c r="HT14" s="43"/>
      <c r="HU14" s="43"/>
      <c r="HV14" s="43"/>
      <c r="HW14" s="43"/>
      <c r="HX14" s="43"/>
      <c r="HY14" s="43"/>
      <c r="HZ14" s="43"/>
      <c r="IA14" s="43"/>
      <c r="IB14" s="43"/>
      <c r="IC14" s="43"/>
      <c r="ID14" s="43"/>
      <c r="IE14" s="43"/>
      <c r="IF14" s="43"/>
      <c r="IG14" s="43"/>
      <c r="IH14" s="43"/>
      <c r="II14" s="43"/>
      <c r="IJ14" s="43"/>
      <c r="IK14" s="43"/>
      <c r="IL14" s="43"/>
      <c r="IM14" s="43"/>
      <c r="IN14" s="43"/>
      <c r="IO14" s="43"/>
      <c r="IP14" s="43"/>
      <c r="IQ14" s="43"/>
      <c r="IR14" s="43"/>
      <c r="IS14" s="43"/>
      <c r="IT14" s="43"/>
      <c r="IU14" s="43"/>
      <c r="IV14" s="43"/>
    </row>
    <row r="15" spans="1:256" s="42" customFormat="1" ht="13.2" customHeight="1" x14ac:dyDescent="0.25">
      <c r="A15" s="57">
        <v>30</v>
      </c>
      <c r="B15" s="83">
        <v>30</v>
      </c>
      <c r="C15" s="54">
        <f t="shared" si="0"/>
        <v>25.807708221287605</v>
      </c>
      <c r="D15" s="54">
        <f t="shared" si="0"/>
        <v>22.396455551004401</v>
      </c>
      <c r="E15" s="54">
        <f t="shared" si="0"/>
        <v>19.600441349469769</v>
      </c>
      <c r="F15" s="53">
        <f t="shared" si="0"/>
        <v>17.292033300664492</v>
      </c>
      <c r="G15" s="55">
        <f t="shared" si="0"/>
        <v>15.372451026882835</v>
      </c>
      <c r="H15" s="54">
        <f t="shared" si="0"/>
        <v>13.764831151489428</v>
      </c>
      <c r="I15" s="54">
        <f t="shared" si="0"/>
        <v>12.409041183505858</v>
      </c>
      <c r="J15" s="54">
        <f t="shared" si="0"/>
        <v>11.257783343127485</v>
      </c>
      <c r="K15" s="53">
        <f t="shared" si="0"/>
        <v>10.273654043021743</v>
      </c>
      <c r="L15" s="55">
        <f t="shared" si="0"/>
        <v>9.42691446698832</v>
      </c>
      <c r="M15" s="54">
        <f t="shared" si="1"/>
        <v>8.6937925734661228</v>
      </c>
      <c r="N15" s="54">
        <f t="shared" si="1"/>
        <v>8.0551839676673627</v>
      </c>
      <c r="O15" s="54">
        <f t="shared" si="1"/>
        <v>7.4956534393311491</v>
      </c>
      <c r="P15" s="53">
        <f t="shared" si="1"/>
        <v>7.0026641122274702</v>
      </c>
      <c r="Q15" s="55">
        <f t="shared" si="1"/>
        <v>6.5659796367074357</v>
      </c>
      <c r="R15" s="54">
        <f t="shared" si="1"/>
        <v>6.177198497830787</v>
      </c>
      <c r="S15" s="54">
        <f t="shared" si="1"/>
        <v>5.8293896180972657</v>
      </c>
      <c r="T15" s="53">
        <f t="shared" si="1"/>
        <v>5.5168059509218228</v>
      </c>
      <c r="U15" s="52">
        <f t="shared" si="1"/>
        <v>4.9789363988345627</v>
      </c>
      <c r="V15" s="51">
        <f t="shared" si="1"/>
        <v>3.9950482398428586</v>
      </c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3"/>
      <c r="AO15" s="43"/>
      <c r="AP15" s="43"/>
      <c r="AQ15" s="43"/>
      <c r="AR15" s="43"/>
      <c r="AS15" s="43"/>
      <c r="AT15" s="43"/>
      <c r="AU15" s="43"/>
      <c r="AV15" s="43"/>
      <c r="AW15" s="43"/>
      <c r="AX15" s="43"/>
      <c r="AY15" s="43"/>
      <c r="AZ15" s="43"/>
      <c r="BA15" s="43"/>
      <c r="BB15" s="43"/>
      <c r="BC15" s="43"/>
      <c r="BD15" s="43"/>
      <c r="BE15" s="43"/>
      <c r="BF15" s="43"/>
      <c r="BG15" s="43"/>
      <c r="BH15" s="43"/>
      <c r="BI15" s="43"/>
      <c r="BJ15" s="43"/>
      <c r="BK15" s="43"/>
      <c r="BL15" s="43"/>
      <c r="BM15" s="43"/>
      <c r="BN15" s="43"/>
      <c r="BO15" s="43"/>
      <c r="BP15" s="43"/>
      <c r="BQ15" s="43"/>
      <c r="BR15" s="43"/>
      <c r="BS15" s="43"/>
      <c r="BT15" s="43"/>
      <c r="BU15" s="43"/>
      <c r="BV15" s="43"/>
      <c r="BW15" s="43"/>
      <c r="BX15" s="43"/>
      <c r="BY15" s="43"/>
      <c r="BZ15" s="43"/>
      <c r="CA15" s="43"/>
      <c r="CB15" s="43"/>
      <c r="CC15" s="43"/>
      <c r="CD15" s="43"/>
      <c r="CE15" s="43"/>
      <c r="CF15" s="43"/>
      <c r="CG15" s="43"/>
      <c r="CH15" s="43"/>
      <c r="CI15" s="43"/>
      <c r="CJ15" s="43"/>
      <c r="CK15" s="43"/>
      <c r="CL15" s="43"/>
      <c r="CM15" s="43"/>
      <c r="CN15" s="43"/>
      <c r="CO15" s="43"/>
      <c r="CP15" s="43"/>
      <c r="CQ15" s="43"/>
      <c r="CR15" s="43"/>
      <c r="CS15" s="43"/>
      <c r="CT15" s="43"/>
      <c r="CU15" s="43"/>
      <c r="CV15" s="43"/>
      <c r="CW15" s="43"/>
      <c r="CX15" s="43"/>
      <c r="CY15" s="43"/>
      <c r="CZ15" s="43"/>
      <c r="DA15" s="43"/>
      <c r="DB15" s="43"/>
      <c r="DC15" s="43"/>
      <c r="DD15" s="43"/>
      <c r="DE15" s="43"/>
      <c r="DF15" s="43"/>
      <c r="DG15" s="43"/>
      <c r="DH15" s="43"/>
      <c r="DI15" s="43"/>
      <c r="DJ15" s="43"/>
      <c r="DK15" s="43"/>
      <c r="DL15" s="43"/>
      <c r="DM15" s="43"/>
      <c r="DN15" s="43"/>
      <c r="DO15" s="43"/>
      <c r="DP15" s="43"/>
      <c r="DQ15" s="43"/>
      <c r="DR15" s="43"/>
      <c r="DS15" s="43"/>
      <c r="DT15" s="43"/>
      <c r="DU15" s="43"/>
      <c r="DV15" s="43"/>
      <c r="DW15" s="43"/>
      <c r="DX15" s="43"/>
      <c r="DY15" s="43"/>
      <c r="DZ15" s="43"/>
      <c r="EA15" s="43"/>
      <c r="EB15" s="43"/>
      <c r="EC15" s="43"/>
      <c r="ED15" s="43"/>
      <c r="EE15" s="43"/>
      <c r="EF15" s="43"/>
      <c r="EG15" s="43"/>
      <c r="EH15" s="43"/>
      <c r="EI15" s="43"/>
      <c r="EJ15" s="43"/>
      <c r="EK15" s="43"/>
      <c r="EL15" s="43"/>
      <c r="EM15" s="43"/>
      <c r="EN15" s="43"/>
      <c r="EO15" s="43"/>
      <c r="EP15" s="43"/>
      <c r="EQ15" s="43"/>
      <c r="ER15" s="43"/>
      <c r="ES15" s="43"/>
      <c r="ET15" s="43"/>
      <c r="EU15" s="43"/>
      <c r="EV15" s="43"/>
      <c r="EW15" s="43"/>
      <c r="EX15" s="43"/>
      <c r="EY15" s="43"/>
      <c r="EZ15" s="43"/>
      <c r="FA15" s="43"/>
      <c r="FB15" s="43"/>
      <c r="FC15" s="43"/>
      <c r="FD15" s="43"/>
      <c r="FE15" s="43"/>
      <c r="FF15" s="43"/>
      <c r="FG15" s="43"/>
      <c r="FH15" s="43"/>
      <c r="FI15" s="43"/>
      <c r="FJ15" s="43"/>
      <c r="FK15" s="43"/>
      <c r="FL15" s="43"/>
      <c r="FM15" s="43"/>
      <c r="FN15" s="43"/>
      <c r="FO15" s="43"/>
      <c r="FP15" s="43"/>
      <c r="FQ15" s="43"/>
      <c r="FR15" s="43"/>
      <c r="FS15" s="43"/>
      <c r="FT15" s="43"/>
      <c r="FU15" s="43"/>
      <c r="FV15" s="43"/>
      <c r="FW15" s="43"/>
      <c r="FX15" s="43"/>
      <c r="FY15" s="43"/>
      <c r="FZ15" s="43"/>
      <c r="GA15" s="43"/>
      <c r="GB15" s="43"/>
      <c r="GC15" s="43"/>
      <c r="GD15" s="43"/>
      <c r="GE15" s="43"/>
      <c r="GF15" s="43"/>
      <c r="GG15" s="43"/>
      <c r="GH15" s="43"/>
      <c r="GI15" s="43"/>
      <c r="GJ15" s="43"/>
      <c r="GK15" s="43"/>
      <c r="GL15" s="43"/>
      <c r="GM15" s="43"/>
      <c r="GN15" s="43"/>
      <c r="GO15" s="43"/>
      <c r="GP15" s="43"/>
      <c r="GQ15" s="43"/>
      <c r="GR15" s="43"/>
      <c r="GS15" s="43"/>
      <c r="GT15" s="43"/>
      <c r="GU15" s="43"/>
      <c r="GV15" s="43"/>
      <c r="GW15" s="43"/>
      <c r="GX15" s="43"/>
      <c r="GY15" s="43"/>
      <c r="GZ15" s="43"/>
      <c r="HA15" s="43"/>
      <c r="HB15" s="43"/>
      <c r="HC15" s="43"/>
      <c r="HD15" s="43"/>
      <c r="HE15" s="43"/>
      <c r="HF15" s="43"/>
      <c r="HG15" s="43"/>
      <c r="HH15" s="43"/>
      <c r="HI15" s="43"/>
      <c r="HJ15" s="43"/>
      <c r="HK15" s="43"/>
      <c r="HL15" s="43"/>
      <c r="HM15" s="43"/>
      <c r="HN15" s="43"/>
      <c r="HO15" s="43"/>
      <c r="HP15" s="43"/>
      <c r="HQ15" s="43"/>
      <c r="HR15" s="43"/>
      <c r="HS15" s="43"/>
      <c r="HT15" s="43"/>
      <c r="HU15" s="43"/>
      <c r="HV15" s="43"/>
      <c r="HW15" s="43"/>
      <c r="HX15" s="43"/>
      <c r="HY15" s="43"/>
      <c r="HZ15" s="43"/>
      <c r="IA15" s="43"/>
      <c r="IB15" s="43"/>
      <c r="IC15" s="43"/>
      <c r="ID15" s="43"/>
      <c r="IE15" s="43"/>
      <c r="IF15" s="43"/>
      <c r="IG15" s="43"/>
      <c r="IH15" s="43"/>
      <c r="II15" s="43"/>
      <c r="IJ15" s="43"/>
      <c r="IK15" s="43"/>
      <c r="IL15" s="43"/>
      <c r="IM15" s="43"/>
      <c r="IN15" s="43"/>
      <c r="IO15" s="43"/>
      <c r="IP15" s="43"/>
      <c r="IQ15" s="43"/>
      <c r="IR15" s="43"/>
      <c r="IS15" s="43"/>
      <c r="IT15" s="43"/>
      <c r="IU15" s="43"/>
      <c r="IV15" s="43"/>
    </row>
    <row r="16" spans="1:256" s="42" customFormat="1" ht="13.8" customHeight="1" x14ac:dyDescent="0.25">
      <c r="A16" s="57">
        <v>40</v>
      </c>
      <c r="B16" s="83">
        <v>40</v>
      </c>
      <c r="C16" s="54">
        <f t="shared" si="0"/>
        <v>32.834686113956188</v>
      </c>
      <c r="D16" s="54">
        <f t="shared" si="0"/>
        <v>27.355479240738177</v>
      </c>
      <c r="E16" s="54">
        <f t="shared" si="0"/>
        <v>23.114771974206437</v>
      </c>
      <c r="F16" s="53">
        <f t="shared" si="0"/>
        <v>19.792773883426474</v>
      </c>
      <c r="G16" s="55">
        <f t="shared" si="0"/>
        <v>17.159086353994443</v>
      </c>
      <c r="H16" s="54">
        <f t="shared" si="0"/>
        <v>15.046296871524907</v>
      </c>
      <c r="I16" s="54">
        <f t="shared" si="0"/>
        <v>13.331708842638367</v>
      </c>
      <c r="J16" s="54">
        <f t="shared" si="0"/>
        <v>11.924613333746324</v>
      </c>
      <c r="K16" s="53">
        <f t="shared" si="0"/>
        <v>10.757360195238983</v>
      </c>
      <c r="L16" s="55">
        <f t="shared" si="0"/>
        <v>9.7790507184781994</v>
      </c>
      <c r="M16" s="54">
        <f t="shared" si="1"/>
        <v>8.9510508172007075</v>
      </c>
      <c r="N16" s="54">
        <f t="shared" si="1"/>
        <v>8.2437766818142126</v>
      </c>
      <c r="O16" s="54">
        <f t="shared" si="1"/>
        <v>7.6343756407713554</v>
      </c>
      <c r="P16" s="53">
        <f t="shared" si="1"/>
        <v>7.1050409407070942</v>
      </c>
      <c r="Q16" s="55">
        <f t="shared" si="1"/>
        <v>6.6417783727559101</v>
      </c>
      <c r="R16" s="54">
        <f t="shared" si="1"/>
        <v>6.233497093151942</v>
      </c>
      <c r="S16" s="54">
        <f t="shared" si="1"/>
        <v>5.8713345900329781</v>
      </c>
      <c r="T16" s="53">
        <f t="shared" si="1"/>
        <v>5.5481518830030989</v>
      </c>
      <c r="U16" s="52">
        <f t="shared" si="1"/>
        <v>4.9965981108160165</v>
      </c>
      <c r="V16" s="51">
        <f t="shared" si="1"/>
        <v>3.9994683088016862</v>
      </c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3"/>
      <c r="AO16" s="43"/>
      <c r="AP16" s="43"/>
      <c r="AQ16" s="43"/>
      <c r="AR16" s="43"/>
      <c r="AS16" s="43"/>
      <c r="AT16" s="43"/>
      <c r="AU16" s="43"/>
      <c r="AV16" s="43"/>
      <c r="AW16" s="43"/>
      <c r="AX16" s="43"/>
      <c r="AY16" s="43"/>
      <c r="AZ16" s="43"/>
      <c r="BA16" s="43"/>
      <c r="BB16" s="43"/>
      <c r="BC16" s="43"/>
      <c r="BD16" s="43"/>
      <c r="BE16" s="43"/>
      <c r="BF16" s="43"/>
      <c r="BG16" s="43"/>
      <c r="BH16" s="43"/>
      <c r="BI16" s="43"/>
      <c r="BJ16" s="43"/>
      <c r="BK16" s="43"/>
      <c r="BL16" s="43"/>
      <c r="BM16" s="43"/>
      <c r="BN16" s="43"/>
      <c r="BO16" s="43"/>
      <c r="BP16" s="43"/>
      <c r="BQ16" s="43"/>
      <c r="BR16" s="43"/>
      <c r="BS16" s="43"/>
      <c r="BT16" s="43"/>
      <c r="BU16" s="43"/>
      <c r="BV16" s="43"/>
      <c r="BW16" s="43"/>
      <c r="BX16" s="43"/>
      <c r="BY16" s="43"/>
      <c r="BZ16" s="43"/>
      <c r="CA16" s="43"/>
      <c r="CB16" s="43"/>
      <c r="CC16" s="43"/>
      <c r="CD16" s="43"/>
      <c r="CE16" s="43"/>
      <c r="CF16" s="43"/>
      <c r="CG16" s="43"/>
      <c r="CH16" s="43"/>
      <c r="CI16" s="43"/>
      <c r="CJ16" s="43"/>
      <c r="CK16" s="43"/>
      <c r="CL16" s="43"/>
      <c r="CM16" s="43"/>
      <c r="CN16" s="43"/>
      <c r="CO16" s="43"/>
      <c r="CP16" s="43"/>
      <c r="CQ16" s="43"/>
      <c r="CR16" s="43"/>
      <c r="CS16" s="43"/>
      <c r="CT16" s="43"/>
      <c r="CU16" s="43"/>
      <c r="CV16" s="43"/>
      <c r="CW16" s="43"/>
      <c r="CX16" s="43"/>
      <c r="CY16" s="43"/>
      <c r="CZ16" s="43"/>
      <c r="DA16" s="43"/>
      <c r="DB16" s="43"/>
      <c r="DC16" s="43"/>
      <c r="DD16" s="43"/>
      <c r="DE16" s="43"/>
      <c r="DF16" s="43"/>
      <c r="DG16" s="43"/>
      <c r="DH16" s="43"/>
      <c r="DI16" s="43"/>
      <c r="DJ16" s="43"/>
      <c r="DK16" s="43"/>
      <c r="DL16" s="43"/>
      <c r="DM16" s="43"/>
      <c r="DN16" s="43"/>
      <c r="DO16" s="43"/>
      <c r="DP16" s="43"/>
      <c r="DQ16" s="43"/>
      <c r="DR16" s="43"/>
      <c r="DS16" s="43"/>
      <c r="DT16" s="43"/>
      <c r="DU16" s="43"/>
      <c r="DV16" s="43"/>
      <c r="DW16" s="43"/>
      <c r="DX16" s="43"/>
      <c r="DY16" s="43"/>
      <c r="DZ16" s="43"/>
      <c r="EA16" s="43"/>
      <c r="EB16" s="43"/>
      <c r="EC16" s="43"/>
      <c r="ED16" s="43"/>
      <c r="EE16" s="43"/>
      <c r="EF16" s="43"/>
      <c r="EG16" s="43"/>
      <c r="EH16" s="43"/>
      <c r="EI16" s="43"/>
      <c r="EJ16" s="43"/>
      <c r="EK16" s="43"/>
      <c r="EL16" s="43"/>
      <c r="EM16" s="43"/>
      <c r="EN16" s="43"/>
      <c r="EO16" s="43"/>
      <c r="EP16" s="43"/>
      <c r="EQ16" s="43"/>
      <c r="ER16" s="43"/>
      <c r="ES16" s="43"/>
      <c r="ET16" s="43"/>
      <c r="EU16" s="43"/>
      <c r="EV16" s="43"/>
      <c r="EW16" s="43"/>
      <c r="EX16" s="43"/>
      <c r="EY16" s="43"/>
      <c r="EZ16" s="43"/>
      <c r="FA16" s="43"/>
      <c r="FB16" s="43"/>
      <c r="FC16" s="43"/>
      <c r="FD16" s="43"/>
      <c r="FE16" s="43"/>
      <c r="FF16" s="43"/>
      <c r="FG16" s="43"/>
      <c r="FH16" s="43"/>
      <c r="FI16" s="43"/>
      <c r="FJ16" s="43"/>
      <c r="FK16" s="43"/>
      <c r="FL16" s="43"/>
      <c r="FM16" s="43"/>
      <c r="FN16" s="43"/>
      <c r="FO16" s="43"/>
      <c r="FP16" s="43"/>
      <c r="FQ16" s="43"/>
      <c r="FR16" s="43"/>
      <c r="FS16" s="43"/>
      <c r="FT16" s="43"/>
      <c r="FU16" s="43"/>
      <c r="FV16" s="43"/>
      <c r="FW16" s="43"/>
      <c r="FX16" s="43"/>
      <c r="FY16" s="43"/>
      <c r="FZ16" s="43"/>
      <c r="GA16" s="43"/>
      <c r="GB16" s="43"/>
      <c r="GC16" s="43"/>
      <c r="GD16" s="43"/>
      <c r="GE16" s="43"/>
      <c r="GF16" s="43"/>
      <c r="GG16" s="43"/>
      <c r="GH16" s="43"/>
      <c r="GI16" s="43"/>
      <c r="GJ16" s="43"/>
      <c r="GK16" s="43"/>
      <c r="GL16" s="43"/>
      <c r="GM16" s="43"/>
      <c r="GN16" s="43"/>
      <c r="GO16" s="43"/>
      <c r="GP16" s="43"/>
      <c r="GQ16" s="43"/>
      <c r="GR16" s="43"/>
      <c r="GS16" s="43"/>
      <c r="GT16" s="43"/>
      <c r="GU16" s="43"/>
      <c r="GV16" s="43"/>
      <c r="GW16" s="43"/>
      <c r="GX16" s="43"/>
      <c r="GY16" s="43"/>
      <c r="GZ16" s="43"/>
      <c r="HA16" s="43"/>
      <c r="HB16" s="43"/>
      <c r="HC16" s="43"/>
      <c r="HD16" s="43"/>
      <c r="HE16" s="43"/>
      <c r="HF16" s="43"/>
      <c r="HG16" s="43"/>
      <c r="HH16" s="43"/>
      <c r="HI16" s="43"/>
      <c r="HJ16" s="43"/>
      <c r="HK16" s="43"/>
      <c r="HL16" s="43"/>
      <c r="HM16" s="43"/>
      <c r="HN16" s="43"/>
      <c r="HO16" s="43"/>
      <c r="HP16" s="43"/>
      <c r="HQ16" s="43"/>
      <c r="HR16" s="43"/>
      <c r="HS16" s="43"/>
      <c r="HT16" s="43"/>
      <c r="HU16" s="43"/>
      <c r="HV16" s="43"/>
      <c r="HW16" s="43"/>
      <c r="HX16" s="43"/>
      <c r="HY16" s="43"/>
      <c r="HZ16" s="43"/>
      <c r="IA16" s="43"/>
      <c r="IB16" s="43"/>
      <c r="IC16" s="43"/>
      <c r="ID16" s="43"/>
      <c r="IE16" s="43"/>
      <c r="IF16" s="43"/>
      <c r="IG16" s="43"/>
      <c r="IH16" s="43"/>
      <c r="II16" s="43"/>
      <c r="IJ16" s="43"/>
      <c r="IK16" s="43"/>
      <c r="IL16" s="43"/>
      <c r="IM16" s="43"/>
      <c r="IN16" s="43"/>
      <c r="IO16" s="43"/>
      <c r="IP16" s="43"/>
      <c r="IQ16" s="43"/>
      <c r="IR16" s="43"/>
      <c r="IS16" s="43"/>
      <c r="IT16" s="43"/>
      <c r="IU16" s="43"/>
      <c r="IV16" s="43"/>
    </row>
    <row r="17" spans="1:256" s="42" customFormat="1" ht="13.8" customHeight="1" x14ac:dyDescent="0.25">
      <c r="A17" s="57">
        <v>50</v>
      </c>
      <c r="B17" s="83">
        <v>50</v>
      </c>
      <c r="C17" s="54">
        <f t="shared" si="0"/>
        <v>39.196117531105081</v>
      </c>
      <c r="D17" s="54">
        <f t="shared" si="0"/>
        <v>31.423605893651906</v>
      </c>
      <c r="E17" s="54">
        <f t="shared" si="0"/>
        <v>25.729764007008203</v>
      </c>
      <c r="F17" s="53">
        <f t="shared" si="0"/>
        <v>21.482184616669013</v>
      </c>
      <c r="G17" s="55">
        <f t="shared" si="0"/>
        <v>18.255925460552387</v>
      </c>
      <c r="H17" s="54">
        <f t="shared" si="0"/>
        <v>15.761860636388489</v>
      </c>
      <c r="I17" s="54">
        <f t="shared" si="0"/>
        <v>13.800746294033974</v>
      </c>
      <c r="J17" s="54">
        <f t="shared" si="0"/>
        <v>12.233484643060542</v>
      </c>
      <c r="K17" s="53">
        <f t="shared" si="0"/>
        <v>10.961682901297477</v>
      </c>
      <c r="L17" s="55">
        <f t="shared" si="0"/>
        <v>9.9148144872049926</v>
      </c>
      <c r="M17" s="54">
        <f t="shared" si="1"/>
        <v>9.0416531776808071</v>
      </c>
      <c r="N17" s="54">
        <f t="shared" si="1"/>
        <v>8.304498488385498</v>
      </c>
      <c r="O17" s="54">
        <f t="shared" si="1"/>
        <v>7.6752415849420448</v>
      </c>
      <c r="P17" s="53">
        <f t="shared" si="1"/>
        <v>7.1326564564276511</v>
      </c>
      <c r="Q17" s="55">
        <f t="shared" si="1"/>
        <v>6.6605146610504624</v>
      </c>
      <c r="R17" s="54">
        <f t="shared" si="1"/>
        <v>6.2462590616083355</v>
      </c>
      <c r="S17" s="54">
        <f t="shared" si="1"/>
        <v>5.8800607122364594</v>
      </c>
      <c r="T17" s="53">
        <f t="shared" si="1"/>
        <v>5.5541409768061181</v>
      </c>
      <c r="U17" s="52">
        <f t="shared" si="1"/>
        <v>4.9994505759044134</v>
      </c>
      <c r="V17" s="51">
        <f t="shared" si="1"/>
        <v>3.9999429100922916</v>
      </c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3"/>
      <c r="AO17" s="43"/>
      <c r="AP17" s="43"/>
      <c r="AQ17" s="43"/>
      <c r="AR17" s="43"/>
      <c r="AS17" s="43"/>
      <c r="AT17" s="43"/>
      <c r="AU17" s="43"/>
      <c r="AV17" s="43"/>
      <c r="AW17" s="43"/>
      <c r="AX17" s="43"/>
      <c r="AY17" s="43"/>
      <c r="AZ17" s="43"/>
      <c r="BA17" s="43"/>
      <c r="BB17" s="43"/>
      <c r="BC17" s="43"/>
      <c r="BD17" s="43"/>
      <c r="BE17" s="43"/>
      <c r="BF17" s="43"/>
      <c r="BG17" s="43"/>
      <c r="BH17" s="43"/>
      <c r="BI17" s="43"/>
      <c r="BJ17" s="43"/>
      <c r="BK17" s="43"/>
      <c r="BL17" s="43"/>
      <c r="BM17" s="43"/>
      <c r="BN17" s="43"/>
      <c r="BO17" s="43"/>
      <c r="BP17" s="43"/>
      <c r="BQ17" s="43"/>
      <c r="BR17" s="43"/>
      <c r="BS17" s="43"/>
      <c r="BT17" s="43"/>
      <c r="BU17" s="43"/>
      <c r="BV17" s="43"/>
      <c r="BW17" s="43"/>
      <c r="BX17" s="43"/>
      <c r="BY17" s="43"/>
      <c r="BZ17" s="43"/>
      <c r="CA17" s="43"/>
      <c r="CB17" s="43"/>
      <c r="CC17" s="43"/>
      <c r="CD17" s="43"/>
      <c r="CE17" s="43"/>
      <c r="CF17" s="43"/>
      <c r="CG17" s="43"/>
      <c r="CH17" s="43"/>
      <c r="CI17" s="43"/>
      <c r="CJ17" s="43"/>
      <c r="CK17" s="43"/>
      <c r="CL17" s="43"/>
      <c r="CM17" s="43"/>
      <c r="CN17" s="43"/>
      <c r="CO17" s="43"/>
      <c r="CP17" s="43"/>
      <c r="CQ17" s="43"/>
      <c r="CR17" s="43"/>
      <c r="CS17" s="43"/>
      <c r="CT17" s="43"/>
      <c r="CU17" s="43"/>
      <c r="CV17" s="43"/>
      <c r="CW17" s="43"/>
      <c r="CX17" s="43"/>
      <c r="CY17" s="43"/>
      <c r="CZ17" s="43"/>
      <c r="DA17" s="43"/>
      <c r="DB17" s="43"/>
      <c r="DC17" s="43"/>
      <c r="DD17" s="43"/>
      <c r="DE17" s="43"/>
      <c r="DF17" s="43"/>
      <c r="DG17" s="43"/>
      <c r="DH17" s="43"/>
      <c r="DI17" s="43"/>
      <c r="DJ17" s="43"/>
      <c r="DK17" s="43"/>
      <c r="DL17" s="43"/>
      <c r="DM17" s="43"/>
      <c r="DN17" s="43"/>
      <c r="DO17" s="43"/>
      <c r="DP17" s="43"/>
      <c r="DQ17" s="43"/>
      <c r="DR17" s="43"/>
      <c r="DS17" s="43"/>
      <c r="DT17" s="43"/>
      <c r="DU17" s="43"/>
      <c r="DV17" s="43"/>
      <c r="DW17" s="43"/>
      <c r="DX17" s="43"/>
      <c r="DY17" s="43"/>
      <c r="DZ17" s="43"/>
      <c r="EA17" s="43"/>
      <c r="EB17" s="43"/>
      <c r="EC17" s="43"/>
      <c r="ED17" s="43"/>
      <c r="EE17" s="43"/>
      <c r="EF17" s="43"/>
      <c r="EG17" s="43"/>
      <c r="EH17" s="43"/>
      <c r="EI17" s="43"/>
      <c r="EJ17" s="43"/>
      <c r="EK17" s="43"/>
      <c r="EL17" s="43"/>
      <c r="EM17" s="43"/>
      <c r="EN17" s="43"/>
      <c r="EO17" s="43"/>
      <c r="EP17" s="43"/>
      <c r="EQ17" s="43"/>
      <c r="ER17" s="43"/>
      <c r="ES17" s="43"/>
      <c r="ET17" s="43"/>
      <c r="EU17" s="43"/>
      <c r="EV17" s="43"/>
      <c r="EW17" s="43"/>
      <c r="EX17" s="43"/>
      <c r="EY17" s="43"/>
      <c r="EZ17" s="43"/>
      <c r="FA17" s="43"/>
      <c r="FB17" s="43"/>
      <c r="FC17" s="43"/>
      <c r="FD17" s="43"/>
      <c r="FE17" s="43"/>
      <c r="FF17" s="43"/>
      <c r="FG17" s="43"/>
      <c r="FH17" s="43"/>
      <c r="FI17" s="43"/>
      <c r="FJ17" s="43"/>
      <c r="FK17" s="43"/>
      <c r="FL17" s="43"/>
      <c r="FM17" s="43"/>
      <c r="FN17" s="43"/>
      <c r="FO17" s="43"/>
      <c r="FP17" s="43"/>
      <c r="FQ17" s="43"/>
      <c r="FR17" s="43"/>
      <c r="FS17" s="43"/>
      <c r="FT17" s="43"/>
      <c r="FU17" s="43"/>
      <c r="FV17" s="43"/>
      <c r="FW17" s="43"/>
      <c r="FX17" s="43"/>
      <c r="FY17" s="43"/>
      <c r="FZ17" s="43"/>
      <c r="GA17" s="43"/>
      <c r="GB17" s="43"/>
      <c r="GC17" s="43"/>
      <c r="GD17" s="43"/>
      <c r="GE17" s="43"/>
      <c r="GF17" s="43"/>
      <c r="GG17" s="43"/>
      <c r="GH17" s="43"/>
      <c r="GI17" s="43"/>
      <c r="GJ17" s="43"/>
      <c r="GK17" s="43"/>
      <c r="GL17" s="43"/>
      <c r="GM17" s="43"/>
      <c r="GN17" s="43"/>
      <c r="GO17" s="43"/>
      <c r="GP17" s="43"/>
      <c r="GQ17" s="43"/>
      <c r="GR17" s="43"/>
      <c r="GS17" s="43"/>
      <c r="GT17" s="43"/>
      <c r="GU17" s="43"/>
      <c r="GV17" s="43"/>
      <c r="GW17" s="43"/>
      <c r="GX17" s="43"/>
      <c r="GY17" s="43"/>
      <c r="GZ17" s="43"/>
      <c r="HA17" s="43"/>
      <c r="HB17" s="43"/>
      <c r="HC17" s="43"/>
      <c r="HD17" s="43"/>
      <c r="HE17" s="43"/>
      <c r="HF17" s="43"/>
      <c r="HG17" s="43"/>
      <c r="HH17" s="43"/>
      <c r="HI17" s="43"/>
      <c r="HJ17" s="43"/>
      <c r="HK17" s="43"/>
      <c r="HL17" s="43"/>
      <c r="HM17" s="43"/>
      <c r="HN17" s="43"/>
      <c r="HO17" s="43"/>
      <c r="HP17" s="43"/>
      <c r="HQ17" s="43"/>
      <c r="HR17" s="43"/>
      <c r="HS17" s="43"/>
      <c r="HT17" s="43"/>
      <c r="HU17" s="43"/>
      <c r="HV17" s="43"/>
      <c r="HW17" s="43"/>
      <c r="HX17" s="43"/>
      <c r="HY17" s="43"/>
      <c r="HZ17" s="43"/>
      <c r="IA17" s="43"/>
      <c r="IB17" s="43"/>
      <c r="IC17" s="43"/>
      <c r="ID17" s="43"/>
      <c r="IE17" s="43"/>
      <c r="IF17" s="43"/>
      <c r="IG17" s="43"/>
      <c r="IH17" s="43"/>
      <c r="II17" s="43"/>
      <c r="IJ17" s="43"/>
      <c r="IK17" s="43"/>
      <c r="IL17" s="43"/>
      <c r="IM17" s="43"/>
      <c r="IN17" s="43"/>
      <c r="IO17" s="43"/>
      <c r="IP17" s="43"/>
      <c r="IQ17" s="43"/>
      <c r="IR17" s="43"/>
      <c r="IS17" s="43"/>
      <c r="IT17" s="43"/>
      <c r="IU17" s="43"/>
      <c r="IV17" s="43"/>
    </row>
    <row r="18" spans="1:256" s="42" customFormat="1" ht="13.8" customHeight="1" x14ac:dyDescent="0.25">
      <c r="A18" s="50">
        <v>100</v>
      </c>
      <c r="B18" s="82">
        <v>100</v>
      </c>
      <c r="C18" s="47">
        <f t="shared" si="0"/>
        <v>63.028878767088116</v>
      </c>
      <c r="D18" s="47">
        <f t="shared" si="0"/>
        <v>43.09835164011271</v>
      </c>
      <c r="E18" s="47">
        <f t="shared" si="0"/>
        <v>31.598905338326361</v>
      </c>
      <c r="F18" s="46">
        <f t="shared" si="0"/>
        <v>24.504998997151993</v>
      </c>
      <c r="G18" s="48">
        <f t="shared" si="0"/>
        <v>19.847910200042527</v>
      </c>
      <c r="H18" s="47">
        <f t="shared" si="0"/>
        <v>16.617546229521004</v>
      </c>
      <c r="I18" s="47">
        <f t="shared" si="0"/>
        <v>14.269250709007473</v>
      </c>
      <c r="J18" s="47">
        <f t="shared" si="0"/>
        <v>12.494317565161236</v>
      </c>
      <c r="K18" s="46">
        <f t="shared" si="0"/>
        <v>11.109101520021182</v>
      </c>
      <c r="L18" s="48">
        <f t="shared" si="0"/>
        <v>9.9992743428409838</v>
      </c>
      <c r="M18" s="47">
        <f t="shared" si="1"/>
        <v>9.0906422149604165</v>
      </c>
      <c r="N18" s="47">
        <f t="shared" si="1"/>
        <v>8.3332335595393534</v>
      </c>
      <c r="O18" s="47">
        <f t="shared" si="1"/>
        <v>7.6922698295450118</v>
      </c>
      <c r="P18" s="46">
        <f t="shared" si="1"/>
        <v>7.1428425752966334</v>
      </c>
      <c r="Q18" s="48">
        <f t="shared" si="1"/>
        <v>6.6666609895907012</v>
      </c>
      <c r="R18" s="47">
        <f t="shared" si="1"/>
        <v>6.2499977608607917</v>
      </c>
      <c r="S18" s="47">
        <f t="shared" si="1"/>
        <v>5.882352047943173</v>
      </c>
      <c r="T18" s="46">
        <f t="shared" si="1"/>
        <v>5.5555551953696085</v>
      </c>
      <c r="U18" s="45">
        <f t="shared" si="1"/>
        <v>4.9999999396266324</v>
      </c>
      <c r="V18" s="44">
        <f t="shared" si="1"/>
        <v>3.9999999991851856</v>
      </c>
      <c r="W18" s="43"/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3"/>
      <c r="AO18" s="43"/>
      <c r="AP18" s="43"/>
      <c r="AQ18" s="43"/>
      <c r="AR18" s="43"/>
      <c r="AS18" s="43"/>
      <c r="AT18" s="43"/>
      <c r="AU18" s="43"/>
      <c r="AV18" s="43"/>
      <c r="AW18" s="43"/>
      <c r="AX18" s="43"/>
      <c r="AY18" s="43"/>
      <c r="AZ18" s="43"/>
      <c r="BA18" s="43"/>
      <c r="BB18" s="43"/>
      <c r="BC18" s="43"/>
      <c r="BD18" s="43"/>
      <c r="BE18" s="43"/>
      <c r="BF18" s="43"/>
      <c r="BG18" s="43"/>
      <c r="BH18" s="43"/>
      <c r="BI18" s="43"/>
      <c r="BJ18" s="43"/>
      <c r="BK18" s="43"/>
      <c r="BL18" s="43"/>
      <c r="BM18" s="43"/>
      <c r="BN18" s="43"/>
      <c r="BO18" s="43"/>
      <c r="BP18" s="43"/>
      <c r="BQ18" s="43"/>
      <c r="BR18" s="43"/>
      <c r="BS18" s="43"/>
      <c r="BT18" s="43"/>
      <c r="BU18" s="43"/>
      <c r="BV18" s="43"/>
      <c r="BW18" s="43"/>
      <c r="BX18" s="43"/>
      <c r="BY18" s="43"/>
      <c r="BZ18" s="43"/>
      <c r="CA18" s="43"/>
      <c r="CB18" s="43"/>
      <c r="CC18" s="43"/>
      <c r="CD18" s="43"/>
      <c r="CE18" s="43"/>
      <c r="CF18" s="43"/>
      <c r="CG18" s="43"/>
      <c r="CH18" s="43"/>
      <c r="CI18" s="43"/>
      <c r="CJ18" s="43"/>
      <c r="CK18" s="43"/>
      <c r="CL18" s="43"/>
      <c r="CM18" s="43"/>
      <c r="CN18" s="43"/>
      <c r="CO18" s="43"/>
      <c r="CP18" s="43"/>
      <c r="CQ18" s="43"/>
      <c r="CR18" s="43"/>
      <c r="CS18" s="43"/>
      <c r="CT18" s="43"/>
      <c r="CU18" s="43"/>
      <c r="CV18" s="43"/>
      <c r="CW18" s="43"/>
      <c r="CX18" s="43"/>
      <c r="CY18" s="43"/>
      <c r="CZ18" s="43"/>
      <c r="DA18" s="43"/>
      <c r="DB18" s="43"/>
      <c r="DC18" s="43"/>
      <c r="DD18" s="43"/>
      <c r="DE18" s="43"/>
      <c r="DF18" s="43"/>
      <c r="DG18" s="43"/>
      <c r="DH18" s="43"/>
      <c r="DI18" s="43"/>
      <c r="DJ18" s="43"/>
      <c r="DK18" s="43"/>
      <c r="DL18" s="43"/>
      <c r="DM18" s="43"/>
      <c r="DN18" s="43"/>
      <c r="DO18" s="43"/>
      <c r="DP18" s="43"/>
      <c r="DQ18" s="43"/>
      <c r="DR18" s="43"/>
      <c r="DS18" s="43"/>
      <c r="DT18" s="43"/>
      <c r="DU18" s="43"/>
      <c r="DV18" s="43"/>
      <c r="DW18" s="43"/>
      <c r="DX18" s="43"/>
      <c r="DY18" s="43"/>
      <c r="DZ18" s="43"/>
      <c r="EA18" s="43"/>
      <c r="EB18" s="43"/>
      <c r="EC18" s="43"/>
      <c r="ED18" s="43"/>
      <c r="EE18" s="43"/>
      <c r="EF18" s="43"/>
      <c r="EG18" s="43"/>
      <c r="EH18" s="43"/>
      <c r="EI18" s="43"/>
      <c r="EJ18" s="43"/>
      <c r="EK18" s="43"/>
      <c r="EL18" s="43"/>
      <c r="EM18" s="43"/>
      <c r="EN18" s="43"/>
      <c r="EO18" s="43"/>
      <c r="EP18" s="43"/>
      <c r="EQ18" s="43"/>
      <c r="ER18" s="43"/>
      <c r="ES18" s="43"/>
      <c r="ET18" s="43"/>
      <c r="EU18" s="43"/>
      <c r="EV18" s="43"/>
      <c r="EW18" s="43"/>
      <c r="EX18" s="43"/>
      <c r="EY18" s="43"/>
      <c r="EZ18" s="43"/>
      <c r="FA18" s="43"/>
      <c r="FB18" s="43"/>
      <c r="FC18" s="43"/>
      <c r="FD18" s="43"/>
      <c r="FE18" s="43"/>
      <c r="FF18" s="43"/>
      <c r="FG18" s="43"/>
      <c r="FH18" s="43"/>
      <c r="FI18" s="43"/>
      <c r="FJ18" s="43"/>
      <c r="FK18" s="43"/>
      <c r="FL18" s="43"/>
      <c r="FM18" s="43"/>
      <c r="FN18" s="43"/>
      <c r="FO18" s="43"/>
      <c r="FP18" s="43"/>
      <c r="FQ18" s="43"/>
      <c r="FR18" s="43"/>
      <c r="FS18" s="43"/>
      <c r="FT18" s="43"/>
      <c r="FU18" s="43"/>
      <c r="FV18" s="43"/>
      <c r="FW18" s="43"/>
      <c r="FX18" s="43"/>
      <c r="FY18" s="43"/>
      <c r="FZ18" s="43"/>
      <c r="GA18" s="43"/>
      <c r="GB18" s="43"/>
      <c r="GC18" s="43"/>
      <c r="GD18" s="43"/>
      <c r="GE18" s="43"/>
      <c r="GF18" s="43"/>
      <c r="GG18" s="43"/>
      <c r="GH18" s="43"/>
      <c r="GI18" s="43"/>
      <c r="GJ18" s="43"/>
      <c r="GK18" s="43"/>
      <c r="GL18" s="43"/>
      <c r="GM18" s="43"/>
      <c r="GN18" s="43"/>
      <c r="GO18" s="43"/>
      <c r="GP18" s="43"/>
      <c r="GQ18" s="43"/>
      <c r="GR18" s="43"/>
      <c r="GS18" s="43"/>
      <c r="GT18" s="43"/>
      <c r="GU18" s="43"/>
      <c r="GV18" s="43"/>
      <c r="GW18" s="43"/>
      <c r="GX18" s="43"/>
      <c r="GY18" s="43"/>
      <c r="GZ18" s="43"/>
      <c r="HA18" s="43"/>
      <c r="HB18" s="43"/>
      <c r="HC18" s="43"/>
      <c r="HD18" s="43"/>
      <c r="HE18" s="43"/>
      <c r="HF18" s="43"/>
      <c r="HG18" s="43"/>
      <c r="HH18" s="43"/>
      <c r="HI18" s="43"/>
      <c r="HJ18" s="43"/>
      <c r="HK18" s="43"/>
      <c r="HL18" s="43"/>
      <c r="HM18" s="43"/>
      <c r="HN18" s="43"/>
      <c r="HO18" s="43"/>
      <c r="HP18" s="43"/>
      <c r="HQ18" s="43"/>
      <c r="HR18" s="43"/>
      <c r="HS18" s="43"/>
      <c r="HT18" s="43"/>
      <c r="HU18" s="43"/>
      <c r="HV18" s="43"/>
      <c r="HW18" s="43"/>
      <c r="HX18" s="43"/>
      <c r="HY18" s="43"/>
      <c r="HZ18" s="43"/>
      <c r="IA18" s="43"/>
      <c r="IB18" s="43"/>
      <c r="IC18" s="43"/>
      <c r="ID18" s="43"/>
      <c r="IE18" s="43"/>
      <c r="IF18" s="43"/>
      <c r="IG18" s="43"/>
      <c r="IH18" s="43"/>
      <c r="II18" s="43"/>
      <c r="IJ18" s="43"/>
      <c r="IK18" s="43"/>
      <c r="IL18" s="43"/>
      <c r="IM18" s="43"/>
      <c r="IN18" s="43"/>
      <c r="IO18" s="43"/>
      <c r="IP18" s="43"/>
      <c r="IQ18" s="43"/>
      <c r="IR18" s="43"/>
      <c r="IS18" s="43"/>
      <c r="IT18" s="43"/>
      <c r="IU18" s="43"/>
      <c r="IV18" s="43"/>
    </row>
  </sheetData>
  <pageMargins left="0.23622000000000001" right="0.23622000000000001" top="0.98425200000000002" bottom="0.98425200000000002" header="0.51181100000000002" footer="0.51181100000000002"/>
  <pageSetup paperSize="9" orientation="landscape"/>
  <headerFooter>
    <oddFooter>&amp;C&amp;"Helvetica Neue,Regular"&amp;12&amp;K000000&amp;P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87EF34-4957-4FEE-A6BC-8655D1E4C1D1}">
  <dimension ref="A1:J18"/>
  <sheetViews>
    <sheetView showGridLines="0" showRowColHeaders="0" workbookViewId="0">
      <selection activeCell="I9" sqref="I9"/>
    </sheetView>
  </sheetViews>
  <sheetFormatPr defaultColWidth="8.77734375" defaultRowHeight="14.4" x14ac:dyDescent="0.3"/>
  <cols>
    <col min="1" max="1" width="20.77734375" customWidth="1"/>
    <col min="2" max="2" width="7.33203125" bestFit="1" customWidth="1"/>
    <col min="3" max="3" width="7" bestFit="1" customWidth="1"/>
    <col min="4" max="9" width="15.77734375" customWidth="1"/>
  </cols>
  <sheetData>
    <row r="1" spans="1:10" ht="30" customHeight="1" x14ac:dyDescent="0.3">
      <c r="A1" s="126" t="s">
        <v>102</v>
      </c>
      <c r="D1" s="24" t="s">
        <v>22</v>
      </c>
      <c r="E1" s="23" t="s">
        <v>21</v>
      </c>
      <c r="F1" s="23" t="s">
        <v>20</v>
      </c>
      <c r="G1" s="23" t="s">
        <v>19</v>
      </c>
      <c r="H1" s="23" t="s">
        <v>18</v>
      </c>
      <c r="I1" s="23" t="s">
        <v>17</v>
      </c>
      <c r="J1" s="22"/>
    </row>
    <row r="2" spans="1:10" x14ac:dyDescent="0.3">
      <c r="A2" s="16" t="s">
        <v>16</v>
      </c>
      <c r="B2" s="9"/>
      <c r="C2" s="9"/>
      <c r="D2" s="24"/>
      <c r="E2" s="23"/>
      <c r="F2" s="23"/>
      <c r="G2" s="23"/>
      <c r="H2" s="23"/>
      <c r="I2" s="23"/>
      <c r="J2" s="22"/>
    </row>
    <row r="3" spans="1:10" x14ac:dyDescent="0.3">
      <c r="A3" s="6" t="s">
        <v>11</v>
      </c>
      <c r="B3" s="15"/>
      <c r="C3" s="15"/>
      <c r="D3" s="21"/>
      <c r="E3" s="20"/>
      <c r="F3" s="132">
        <v>1</v>
      </c>
      <c r="G3" s="132">
        <v>1</v>
      </c>
      <c r="H3" s="132">
        <v>1</v>
      </c>
      <c r="I3" s="20">
        <f>SUM(D3:H3)</f>
        <v>3</v>
      </c>
      <c r="J3" s="6"/>
    </row>
    <row r="4" spans="1:10" x14ac:dyDescent="0.3">
      <c r="A4" s="13" t="s">
        <v>9</v>
      </c>
      <c r="B4" s="12"/>
      <c r="C4" s="12"/>
      <c r="D4" s="130">
        <v>1</v>
      </c>
      <c r="E4" s="131">
        <v>1</v>
      </c>
      <c r="F4" s="19">
        <f>F3</f>
        <v>1</v>
      </c>
      <c r="G4" s="19">
        <f>G3</f>
        <v>1</v>
      </c>
      <c r="H4" s="19">
        <f>H3</f>
        <v>1</v>
      </c>
      <c r="I4" s="19">
        <f>D4-E4+F4+G4+H4</f>
        <v>3</v>
      </c>
      <c r="J4" s="6"/>
    </row>
    <row r="5" spans="1:10" x14ac:dyDescent="0.3">
      <c r="A5" s="16" t="s">
        <v>15</v>
      </c>
      <c r="B5" s="9"/>
      <c r="C5" s="9"/>
      <c r="D5" s="10"/>
      <c r="E5" s="9"/>
      <c r="F5" s="9"/>
      <c r="G5" s="9"/>
      <c r="H5" s="9"/>
      <c r="I5" s="9"/>
      <c r="J5" s="6"/>
    </row>
    <row r="6" spans="1:10" x14ac:dyDescent="0.3">
      <c r="A6" s="6" t="s">
        <v>11</v>
      </c>
      <c r="B6" s="127">
        <v>1</v>
      </c>
      <c r="C6" s="15" t="s">
        <v>14</v>
      </c>
      <c r="D6" s="14"/>
      <c r="E6" s="5"/>
      <c r="F6" s="5">
        <f>F3*$B6/2</f>
        <v>0.5</v>
      </c>
      <c r="G6" s="5">
        <f>G3*$B6</f>
        <v>1</v>
      </c>
      <c r="H6" s="5">
        <f>H3*$B6</f>
        <v>1</v>
      </c>
      <c r="I6" s="5">
        <f>F6+G6+H6</f>
        <v>2.5</v>
      </c>
      <c r="J6" s="6" t="s">
        <v>10</v>
      </c>
    </row>
    <row r="7" spans="1:10" x14ac:dyDescent="0.3">
      <c r="A7" s="13" t="s">
        <v>9</v>
      </c>
      <c r="B7" s="128">
        <v>1</v>
      </c>
      <c r="C7" s="12" t="s">
        <v>14</v>
      </c>
      <c r="D7" s="18">
        <f>D4*$B7</f>
        <v>1</v>
      </c>
      <c r="E7" s="17">
        <f>E4*$B7*-1</f>
        <v>-1</v>
      </c>
      <c r="F7" s="17">
        <f>F4*$B7</f>
        <v>1</v>
      </c>
      <c r="G7" s="17">
        <f>G4*$B7</f>
        <v>1</v>
      </c>
      <c r="H7" s="17">
        <f>H4*$B7</f>
        <v>1</v>
      </c>
      <c r="I7" s="17">
        <f>D7+E7+F7+G7+H7</f>
        <v>3</v>
      </c>
      <c r="J7" s="6" t="s">
        <v>8</v>
      </c>
    </row>
    <row r="8" spans="1:10" x14ac:dyDescent="0.3">
      <c r="A8" s="16" t="s">
        <v>13</v>
      </c>
      <c r="B8" s="129">
        <v>1</v>
      </c>
      <c r="C8" s="9" t="s">
        <v>12</v>
      </c>
      <c r="D8" s="14"/>
      <c r="E8" s="5"/>
      <c r="F8" s="5"/>
      <c r="G8" s="5"/>
      <c r="H8" s="5"/>
      <c r="I8" s="5"/>
      <c r="J8" s="6"/>
    </row>
    <row r="9" spans="1:10" x14ac:dyDescent="0.3">
      <c r="A9" s="6" t="s">
        <v>11</v>
      </c>
      <c r="B9" s="15"/>
      <c r="C9" s="15"/>
      <c r="D9" s="14"/>
      <c r="E9" s="5"/>
      <c r="F9" s="5">
        <f t="shared" ref="F9:I10" si="0">F6*Oms</f>
        <v>0.5</v>
      </c>
      <c r="G9" s="5">
        <f t="shared" si="0"/>
        <v>1</v>
      </c>
      <c r="H9" s="5">
        <f t="shared" si="0"/>
        <v>1</v>
      </c>
      <c r="I9" s="134">
        <f t="shared" si="0"/>
        <v>2.5</v>
      </c>
      <c r="J9" s="6" t="s">
        <v>10</v>
      </c>
    </row>
    <row r="10" spans="1:10" x14ac:dyDescent="0.3">
      <c r="A10" s="13" t="s">
        <v>9</v>
      </c>
      <c r="B10" s="12"/>
      <c r="C10" s="11"/>
      <c r="D10" s="5">
        <f>D7*Oms</f>
        <v>1</v>
      </c>
      <c r="E10" s="5">
        <f>E7*Oms</f>
        <v>-1</v>
      </c>
      <c r="F10" s="5">
        <f t="shared" si="0"/>
        <v>1</v>
      </c>
      <c r="G10" s="5">
        <f t="shared" si="0"/>
        <v>1</v>
      </c>
      <c r="H10" s="5">
        <f t="shared" si="0"/>
        <v>1</v>
      </c>
      <c r="I10" s="135">
        <f t="shared" si="0"/>
        <v>3</v>
      </c>
      <c r="J10" s="6" t="s">
        <v>8</v>
      </c>
    </row>
    <row r="11" spans="1:10" x14ac:dyDescent="0.3">
      <c r="A11" s="10"/>
      <c r="B11" s="9"/>
      <c r="C11" s="9"/>
      <c r="D11" s="8"/>
      <c r="E11" s="7"/>
      <c r="F11" s="7"/>
      <c r="G11" s="7"/>
      <c r="H11" s="7"/>
      <c r="I11" s="136"/>
      <c r="J11" s="6"/>
    </row>
    <row r="12" spans="1:10" x14ac:dyDescent="0.3">
      <c r="A12" s="141"/>
      <c r="B12" s="138"/>
      <c r="C12" s="139" t="s">
        <v>7</v>
      </c>
      <c r="D12" s="140">
        <f t="shared" ref="D12:I12" si="1">D10+D9</f>
        <v>1</v>
      </c>
      <c r="E12" s="135">
        <f t="shared" si="1"/>
        <v>-1</v>
      </c>
      <c r="F12" s="135">
        <f t="shared" si="1"/>
        <v>1.5</v>
      </c>
      <c r="G12" s="135">
        <f t="shared" si="1"/>
        <v>2</v>
      </c>
      <c r="H12" s="135">
        <f t="shared" si="1"/>
        <v>2</v>
      </c>
      <c r="I12" s="135">
        <f t="shared" si="1"/>
        <v>5.5</v>
      </c>
      <c r="J12" s="6"/>
    </row>
    <row r="13" spans="1:10" x14ac:dyDescent="0.3">
      <c r="I13" s="137" t="s">
        <v>6</v>
      </c>
    </row>
    <row r="14" spans="1:10" x14ac:dyDescent="0.3">
      <c r="I14" s="5"/>
    </row>
    <row r="15" spans="1:10" x14ac:dyDescent="0.3">
      <c r="G15" t="s">
        <v>5</v>
      </c>
      <c r="I15" s="4">
        <f>I12</f>
        <v>5.5</v>
      </c>
    </row>
    <row r="16" spans="1:10" x14ac:dyDescent="0.3">
      <c r="A16" t="s">
        <v>4</v>
      </c>
      <c r="D16" s="133">
        <v>0</v>
      </c>
      <c r="E16" t="s">
        <v>3</v>
      </c>
      <c r="F16" s="133">
        <v>0</v>
      </c>
      <c r="G16" t="s">
        <v>2</v>
      </c>
      <c r="I16" s="4">
        <f>D16-F16</f>
        <v>0</v>
      </c>
    </row>
    <row r="17" spans="7:9" x14ac:dyDescent="0.3">
      <c r="G17" t="s">
        <v>1</v>
      </c>
      <c r="I17" s="133">
        <v>0</v>
      </c>
    </row>
    <row r="18" spans="7:9" x14ac:dyDescent="0.3">
      <c r="G18" s="3" t="s">
        <v>0</v>
      </c>
      <c r="H18" s="2"/>
      <c r="I18" s="1">
        <f>I15+I16+I17</f>
        <v>5.5</v>
      </c>
    </row>
  </sheetData>
  <pageMargins left="0.7" right="0.7" top="0.75" bottom="0.75" header="0.3" footer="0.3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C8AE1D-AE4B-4C8C-8668-03B7A9139BA5}">
  <sheetPr>
    <pageSetUpPr fitToPage="1"/>
  </sheetPr>
  <dimension ref="A1:H29"/>
  <sheetViews>
    <sheetView showGridLines="0" workbookViewId="0">
      <selection activeCell="G10" sqref="G10"/>
    </sheetView>
  </sheetViews>
  <sheetFormatPr defaultColWidth="8.77734375" defaultRowHeight="15" customHeight="1" x14ac:dyDescent="0.3"/>
  <cols>
    <col min="1" max="1" width="26.88671875" style="112" bestFit="1" customWidth="1"/>
    <col min="2" max="2" width="7.44140625" style="112" bestFit="1" customWidth="1"/>
    <col min="3" max="3" width="8.5546875" style="112" customWidth="1"/>
    <col min="4" max="4" width="7.44140625" style="112" bestFit="1" customWidth="1"/>
    <col min="5" max="5" width="19.21875" style="112" customWidth="1"/>
    <col min="6" max="6" width="12.33203125" style="112" bestFit="1" customWidth="1"/>
    <col min="7" max="7" width="6.44140625" style="112" bestFit="1" customWidth="1"/>
    <col min="8" max="8" width="9.88671875" style="112" bestFit="1" customWidth="1"/>
    <col min="9" max="258" width="8.77734375" style="35" customWidth="1"/>
    <col min="259" max="16384" width="8.77734375" style="35"/>
  </cols>
  <sheetData>
    <row r="1" spans="1:8" ht="21" x14ac:dyDescent="0.3">
      <c r="A1" s="107" t="s">
        <v>60</v>
      </c>
      <c r="B1" s="107" t="s">
        <v>59</v>
      </c>
      <c r="C1" s="107" t="s">
        <v>58</v>
      </c>
      <c r="D1" s="108"/>
      <c r="E1" s="109" t="s">
        <v>94</v>
      </c>
      <c r="F1" s="110"/>
      <c r="G1" s="110"/>
      <c r="H1" s="35"/>
    </row>
    <row r="2" spans="1:8" ht="14.4" x14ac:dyDescent="0.3">
      <c r="A2" s="36"/>
      <c r="B2" s="111" t="s">
        <v>64</v>
      </c>
      <c r="C2" s="111" t="s">
        <v>65</v>
      </c>
      <c r="D2" s="36"/>
      <c r="F2" s="113" t="s">
        <v>57</v>
      </c>
      <c r="G2" s="113" t="s">
        <v>56</v>
      </c>
      <c r="H2" s="114" t="s">
        <v>55</v>
      </c>
    </row>
    <row r="3" spans="1:8" ht="14.4" x14ac:dyDescent="0.3">
      <c r="A3" s="35"/>
      <c r="B3" s="142">
        <v>2017</v>
      </c>
      <c r="C3" s="142">
        <v>2017</v>
      </c>
      <c r="D3" s="142">
        <v>2016</v>
      </c>
      <c r="E3" s="112" t="s">
        <v>98</v>
      </c>
      <c r="F3" s="38">
        <v>839394096</v>
      </c>
      <c r="G3" s="115">
        <v>354.2</v>
      </c>
      <c r="H3" s="116">
        <f>F3*G3/1000000</f>
        <v>297313.38880320004</v>
      </c>
    </row>
    <row r="4" spans="1:8" s="36" customFormat="1" ht="14.4" x14ac:dyDescent="0.3">
      <c r="A4" s="108" t="s">
        <v>66</v>
      </c>
      <c r="B4" s="38">
        <v>116421</v>
      </c>
      <c r="C4" s="116"/>
      <c r="D4" s="116"/>
      <c r="E4" s="35" t="s">
        <v>99</v>
      </c>
      <c r="F4" s="38">
        <v>390219008</v>
      </c>
      <c r="G4" s="115">
        <v>314.60000000000002</v>
      </c>
      <c r="H4" s="116">
        <f>F4*G4/1000000</f>
        <v>122762.8999168</v>
      </c>
    </row>
    <row r="5" spans="1:8" s="36" customFormat="1" ht="14.4" x14ac:dyDescent="0.3">
      <c r="A5" s="108" t="s">
        <v>67</v>
      </c>
      <c r="B5" s="38">
        <v>-1380</v>
      </c>
      <c r="C5" s="116"/>
      <c r="D5" s="117"/>
      <c r="E5" s="35" t="s">
        <v>82</v>
      </c>
      <c r="F5" s="116">
        <f>SUM(F3:F4)</f>
        <v>1229613104</v>
      </c>
      <c r="G5" s="118">
        <f>(F3*G3+F4*G4)/F5</f>
        <v>341.63289847307936</v>
      </c>
      <c r="H5" s="116">
        <f>SUM(H3:H4)</f>
        <v>420076.28872000007</v>
      </c>
    </row>
    <row r="6" spans="1:8" s="36" customFormat="1" ht="14.4" x14ac:dyDescent="0.3">
      <c r="A6" s="119" t="s">
        <v>68</v>
      </c>
      <c r="B6" s="116">
        <v>23129</v>
      </c>
      <c r="C6" s="116"/>
      <c r="D6" s="117"/>
      <c r="E6" s="120" t="s">
        <v>95</v>
      </c>
      <c r="F6" s="121"/>
      <c r="G6" s="121"/>
      <c r="H6" s="122">
        <v>7</v>
      </c>
    </row>
    <row r="7" spans="1:8" ht="14.4" x14ac:dyDescent="0.3">
      <c r="A7" s="108" t="s">
        <v>69</v>
      </c>
      <c r="B7" s="38">
        <v>16693</v>
      </c>
      <c r="C7" s="116"/>
      <c r="D7" s="116"/>
      <c r="E7" s="39"/>
      <c r="F7" s="39"/>
      <c r="G7" s="39"/>
      <c r="H7" s="35"/>
    </row>
    <row r="8" spans="1:8" ht="14.4" x14ac:dyDescent="0.3">
      <c r="A8" s="36"/>
      <c r="B8" s="117"/>
      <c r="C8" s="117"/>
      <c r="D8" s="116"/>
      <c r="E8" s="106"/>
      <c r="F8" s="106"/>
      <c r="G8" s="106"/>
      <c r="H8" s="36"/>
    </row>
    <row r="9" spans="1:8" ht="14.4" x14ac:dyDescent="0.3">
      <c r="A9" s="108" t="s">
        <v>70</v>
      </c>
      <c r="B9" s="116"/>
      <c r="C9" s="38">
        <v>18415</v>
      </c>
      <c r="D9" s="38">
        <v>16912</v>
      </c>
      <c r="E9" s="39"/>
      <c r="F9" s="39"/>
      <c r="G9" s="39"/>
      <c r="H9" s="35"/>
    </row>
    <row r="10" spans="1:8" s="36" customFormat="1" ht="14.4" x14ac:dyDescent="0.3">
      <c r="A10" s="108" t="s">
        <v>71</v>
      </c>
      <c r="B10" s="116"/>
      <c r="C10" s="38">
        <v>74516</v>
      </c>
      <c r="D10" s="38">
        <v>61001</v>
      </c>
      <c r="E10" s="106"/>
      <c r="F10" s="106"/>
      <c r="G10" s="106"/>
    </row>
    <row r="11" spans="1:8" ht="14.4" x14ac:dyDescent="0.3">
      <c r="A11" s="108" t="s">
        <v>72</v>
      </c>
      <c r="B11" s="116"/>
      <c r="C11" s="38">
        <v>60723</v>
      </c>
      <c r="D11" s="38">
        <v>53177</v>
      </c>
      <c r="E11" s="35"/>
      <c r="F11" s="35"/>
      <c r="G11" s="35"/>
      <c r="H11" s="35"/>
    </row>
    <row r="12" spans="1:8" ht="14.4" x14ac:dyDescent="0.3">
      <c r="A12" s="108" t="s">
        <v>96</v>
      </c>
      <c r="B12" s="116"/>
      <c r="C12" s="38">
        <v>36171</v>
      </c>
      <c r="D12" s="38">
        <v>33043</v>
      </c>
      <c r="E12" s="35"/>
      <c r="F12" s="35"/>
      <c r="G12" s="35"/>
      <c r="H12" s="35"/>
    </row>
    <row r="13" spans="1:8" s="36" customFormat="1" ht="14.4" x14ac:dyDescent="0.3">
      <c r="A13" s="108" t="s">
        <v>73</v>
      </c>
      <c r="B13" s="116"/>
      <c r="C13" s="38">
        <v>125738</v>
      </c>
      <c r="D13" s="38">
        <v>115892</v>
      </c>
      <c r="E13" s="37"/>
      <c r="F13" s="37"/>
      <c r="G13" s="37"/>
    </row>
    <row r="14" spans="1:8" ht="14.4" x14ac:dyDescent="0.3">
      <c r="A14" s="36"/>
      <c r="B14" s="36"/>
      <c r="C14" s="36"/>
      <c r="D14" s="35"/>
      <c r="E14" s="35"/>
      <c r="F14" s="35"/>
      <c r="G14" s="35"/>
      <c r="H14" s="35"/>
    </row>
    <row r="15" spans="1:8" ht="14.4" x14ac:dyDescent="0.3">
      <c r="A15" s="111" t="s">
        <v>74</v>
      </c>
      <c r="B15" s="123">
        <f>C11/C13</f>
        <v>0.48293276495570153</v>
      </c>
      <c r="C15" s="108" t="s">
        <v>83</v>
      </c>
      <c r="D15" s="35"/>
      <c r="E15" s="108"/>
      <c r="F15" s="108"/>
      <c r="G15" s="108"/>
      <c r="H15" s="35"/>
    </row>
    <row r="16" spans="1:8" s="36" customFormat="1" ht="14.4" x14ac:dyDescent="0.3">
      <c r="A16" s="111" t="s">
        <v>97</v>
      </c>
      <c r="B16" s="118">
        <f>(C10-C9)/C12</f>
        <v>1.5509938901329794</v>
      </c>
      <c r="C16" s="119" t="s">
        <v>84</v>
      </c>
    </row>
    <row r="17" spans="1:8" ht="14.4" x14ac:dyDescent="0.3">
      <c r="A17" s="111" t="s">
        <v>75</v>
      </c>
      <c r="B17" s="118">
        <f>C10/C12</f>
        <v>2.0601033977495784</v>
      </c>
      <c r="C17" s="108" t="s">
        <v>85</v>
      </c>
      <c r="D17" s="35"/>
      <c r="E17" s="35"/>
      <c r="F17" s="35"/>
      <c r="G17" s="35"/>
      <c r="H17" s="35"/>
    </row>
    <row r="18" spans="1:8" ht="14.4" x14ac:dyDescent="0.3">
      <c r="A18" s="36"/>
      <c r="B18" s="36"/>
      <c r="C18" s="36"/>
      <c r="D18" s="35"/>
      <c r="E18" s="35"/>
      <c r="F18" s="35"/>
      <c r="G18" s="35"/>
      <c r="H18" s="35"/>
    </row>
    <row r="19" spans="1:8" ht="15.6" x14ac:dyDescent="0.35">
      <c r="A19" s="111" t="s">
        <v>100</v>
      </c>
      <c r="B19" s="123">
        <f>(B6-B5)/((C13+D13)/2)</f>
        <v>0.20286388279601042</v>
      </c>
      <c r="C19" s="108" t="s">
        <v>86</v>
      </c>
      <c r="D19" s="35"/>
      <c r="E19" s="35"/>
      <c r="F19" s="35"/>
      <c r="G19" s="35"/>
      <c r="H19" s="35"/>
    </row>
    <row r="20" spans="1:8" s="36" customFormat="1" ht="15.6" x14ac:dyDescent="0.35">
      <c r="A20" s="111" t="s">
        <v>101</v>
      </c>
      <c r="B20" s="123">
        <f>B7/((C11+D11)/2)</f>
        <v>0.293116769095698</v>
      </c>
      <c r="C20" s="108" t="s">
        <v>87</v>
      </c>
    </row>
    <row r="21" spans="1:8" ht="14.4" x14ac:dyDescent="0.3">
      <c r="A21" s="111" t="s">
        <v>76</v>
      </c>
      <c r="B21" s="123">
        <f>(B6-B5)/B4</f>
        <v>0.21052043875245874</v>
      </c>
      <c r="C21" s="108" t="s">
        <v>88</v>
      </c>
      <c r="D21" s="35"/>
      <c r="E21" s="35"/>
      <c r="F21" s="35"/>
      <c r="G21" s="35"/>
      <c r="H21" s="35"/>
    </row>
    <row r="22" spans="1:8" ht="14.4" x14ac:dyDescent="0.3">
      <c r="A22" s="111" t="s">
        <v>77</v>
      </c>
      <c r="B22" s="118">
        <f>B4/((C13+D13)/2)</f>
        <v>0.96363034391424907</v>
      </c>
      <c r="C22" s="108" t="s">
        <v>89</v>
      </c>
      <c r="D22" s="35"/>
      <c r="E22" s="35"/>
      <c r="F22" s="35"/>
      <c r="G22" s="35"/>
      <c r="H22" s="35"/>
    </row>
    <row r="23" spans="1:8" ht="14.4" x14ac:dyDescent="0.3">
      <c r="A23" s="36"/>
      <c r="B23" s="36"/>
      <c r="C23" s="36"/>
      <c r="D23" s="35"/>
      <c r="E23" s="35"/>
      <c r="F23" s="35"/>
      <c r="G23" s="35"/>
      <c r="H23" s="35"/>
    </row>
    <row r="24" spans="1:8" ht="14.4" x14ac:dyDescent="0.3">
      <c r="A24" s="111" t="s">
        <v>78</v>
      </c>
      <c r="B24" s="124">
        <f>B7*1000000/F5</f>
        <v>13.575814982531286</v>
      </c>
      <c r="C24" s="108" t="s">
        <v>90</v>
      </c>
      <c r="D24" s="35"/>
      <c r="E24" s="35"/>
      <c r="F24" s="35"/>
      <c r="G24" s="35"/>
      <c r="H24" s="35"/>
    </row>
    <row r="25" spans="1:8" s="36" customFormat="1" ht="14.4" x14ac:dyDescent="0.3">
      <c r="A25" s="111" t="s">
        <v>79</v>
      </c>
      <c r="B25" s="124">
        <f>C11*1000000/F5</f>
        <v>49.383826345429057</v>
      </c>
      <c r="C25" s="108" t="s">
        <v>91</v>
      </c>
    </row>
    <row r="26" spans="1:8" ht="14.4" x14ac:dyDescent="0.3">
      <c r="A26" s="111" t="s">
        <v>80</v>
      </c>
      <c r="B26" s="124">
        <f>G5/B24</f>
        <v>25.164816912478283</v>
      </c>
      <c r="C26" s="108" t="s">
        <v>92</v>
      </c>
      <c r="D26" s="35"/>
      <c r="E26" s="35"/>
      <c r="F26" s="35"/>
      <c r="G26" s="35"/>
      <c r="H26" s="35"/>
    </row>
    <row r="27" spans="1:8" ht="14.4" x14ac:dyDescent="0.3">
      <c r="A27" s="111" t="s">
        <v>81</v>
      </c>
      <c r="B27" s="125">
        <f>H6/G5</f>
        <v>2.0489829964521405E-2</v>
      </c>
      <c r="C27" s="108" t="s">
        <v>93</v>
      </c>
      <c r="D27" s="35"/>
      <c r="E27" s="35"/>
      <c r="F27" s="35"/>
      <c r="G27" s="35"/>
      <c r="H27" s="35"/>
    </row>
    <row r="28" spans="1:8" ht="15" customHeight="1" x14ac:dyDescent="0.3">
      <c r="A28" s="35"/>
      <c r="B28" s="35"/>
      <c r="C28" s="35"/>
      <c r="D28" s="35"/>
      <c r="E28" s="35"/>
      <c r="F28" s="35"/>
      <c r="G28" s="35"/>
      <c r="H28" s="35"/>
    </row>
    <row r="29" spans="1:8" ht="15" customHeight="1" x14ac:dyDescent="0.3">
      <c r="A29" s="35"/>
      <c r="B29" s="35"/>
      <c r="C29" s="35"/>
      <c r="D29" s="35"/>
      <c r="E29" s="35"/>
      <c r="F29" s="35"/>
      <c r="G29" s="35"/>
      <c r="H29" s="35"/>
    </row>
  </sheetData>
  <pageMargins left="0.70866099999999999" right="0.70866099999999999" top="0.748031" bottom="0.748031" header="0.31496099999999999" footer="0.31496099999999999"/>
  <pageSetup orientation="landscape" r:id="rId1"/>
  <headerFooter>
    <oddHeader>&amp;C&amp;"Calibri,Regular"&amp;11&amp;K000000Atlas Copco</oddHead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5</vt:i4>
      </vt:variant>
      <vt:variant>
        <vt:lpstr>Namngivna områden</vt:lpstr>
      </vt:variant>
      <vt:variant>
        <vt:i4>10</vt:i4>
      </vt:variant>
    </vt:vector>
  </HeadingPairs>
  <TitlesOfParts>
    <vt:vector size="15" baseType="lpstr">
      <vt:lpstr>Investeringskalkylering</vt:lpstr>
      <vt:lpstr>Tabell nuvärde &amp; slutvärde</vt:lpstr>
      <vt:lpstr>Tabell nuvärdesumma &amp; annuitet</vt:lpstr>
      <vt:lpstr>Kapitalbehov</vt:lpstr>
      <vt:lpstr>Mått</vt:lpstr>
      <vt:lpstr>Investeringskalkylering!i</vt:lpstr>
      <vt:lpstr>ii</vt:lpstr>
      <vt:lpstr>Oms</vt:lpstr>
      <vt:lpstr>Mått!Utskriftsområde</vt:lpstr>
      <vt:lpstr>'Tabell nuvärde &amp; slutvärde'!Utskriftsområde</vt:lpstr>
      <vt:lpstr>'Tabell nuvärdesumma &amp; annuitet'!Utskriftsområde</vt:lpstr>
      <vt:lpstr>Investeringskalkylering!y</vt:lpstr>
      <vt:lpstr>Investeringskalkylering!years</vt:lpstr>
      <vt:lpstr>years2</vt:lpstr>
      <vt:lpstr>år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Håkan Kullvén</dc:creator>
  <cp:lastModifiedBy>Håkan Kullvén</cp:lastModifiedBy>
  <cp:lastPrinted>2018-11-18T07:01:46Z</cp:lastPrinted>
  <dcterms:created xsi:type="dcterms:W3CDTF">2018-11-18T06:41:35Z</dcterms:created>
  <dcterms:modified xsi:type="dcterms:W3CDTF">2018-11-18T08:12:41Z</dcterms:modified>
</cp:coreProperties>
</file>