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5\"/>
    </mc:Choice>
  </mc:AlternateContent>
  <xr:revisionPtr revIDLastSave="0" documentId="13_ncr:1_{A1D6FEED-3E0E-482C-817F-DA6ABFE4E393}" xr6:coauthVersionLast="44" xr6:coauthVersionMax="45" xr10:uidLastSave="{00000000-0000-0000-0000-000000000000}"/>
  <bookViews>
    <workbookView xWindow="-98" yWindow="-98" windowWidth="20715" windowHeight="13276" xr2:uid="{286C3D39-BFDF-433C-8406-AACDB9B8B5D8}"/>
  </bookViews>
  <sheets>
    <sheet name="Uppgift" sheetId="1" r:id="rId1"/>
    <sheet name="Lösningsförsla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J6" i="2"/>
  <c r="I22" i="2" l="1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15" i="2"/>
  <c r="I26" i="2" s="1"/>
  <c r="H15" i="2"/>
  <c r="H26" i="2" s="1"/>
  <c r="G15" i="2"/>
  <c r="G26" i="2" s="1"/>
  <c r="F15" i="2"/>
  <c r="F26" i="2" s="1"/>
  <c r="E15" i="2"/>
  <c r="E26" i="2" s="1"/>
  <c r="D15" i="2"/>
  <c r="D26" i="2" s="1"/>
  <c r="C15" i="2"/>
  <c r="C26" i="2" s="1"/>
  <c r="B15" i="2"/>
  <c r="B26" i="2" s="1"/>
  <c r="B14" i="2"/>
  <c r="I15" i="1"/>
  <c r="I26" i="1" s="1"/>
  <c r="H15" i="1"/>
  <c r="H26" i="1" s="1"/>
  <c r="G15" i="1"/>
  <c r="G26" i="1" s="1"/>
  <c r="F15" i="1"/>
  <c r="F26" i="1" s="1"/>
  <c r="E15" i="1"/>
  <c r="E26" i="1" s="1"/>
  <c r="D15" i="1"/>
  <c r="D26" i="1" s="1"/>
  <c r="C15" i="1"/>
  <c r="C26" i="1" s="1"/>
  <c r="B15" i="1"/>
  <c r="B26" i="1" s="1"/>
  <c r="I22" i="1"/>
  <c r="H22" i="1"/>
  <c r="G22" i="1"/>
  <c r="F22" i="1"/>
  <c r="E22" i="1"/>
  <c r="C22" i="1"/>
  <c r="B22" i="1"/>
  <c r="I21" i="1"/>
  <c r="H21" i="1"/>
  <c r="G21" i="1"/>
  <c r="F21" i="1"/>
  <c r="E21" i="1"/>
  <c r="D21" i="1"/>
  <c r="C21" i="1"/>
  <c r="B21" i="1"/>
  <c r="J6" i="1"/>
  <c r="G14" i="1" s="1"/>
  <c r="G25" i="1" s="1"/>
  <c r="D14" i="2" l="1"/>
  <c r="D25" i="2" s="1"/>
  <c r="D27" i="2" s="1"/>
  <c r="H14" i="2"/>
  <c r="H25" i="2" s="1"/>
  <c r="H27" i="2" s="1"/>
  <c r="C14" i="2"/>
  <c r="C16" i="2" s="1"/>
  <c r="J21" i="2"/>
  <c r="B16" i="2"/>
  <c r="B25" i="2"/>
  <c r="B27" i="2" s="1"/>
  <c r="E14" i="2"/>
  <c r="F14" i="2"/>
  <c r="G14" i="2"/>
  <c r="I14" i="2"/>
  <c r="J22" i="2"/>
  <c r="G27" i="1"/>
  <c r="G16" i="1"/>
  <c r="H14" i="1"/>
  <c r="I14" i="1"/>
  <c r="J21" i="1"/>
  <c r="J22" i="1"/>
  <c r="B14" i="1"/>
  <c r="C14" i="1"/>
  <c r="D14" i="1"/>
  <c r="E14" i="1"/>
  <c r="F14" i="1"/>
  <c r="H16" i="2" l="1"/>
  <c r="J27" i="2"/>
  <c r="C25" i="2"/>
  <c r="C27" i="2" s="1"/>
  <c r="D16" i="2"/>
  <c r="I25" i="2"/>
  <c r="I27" i="2" s="1"/>
  <c r="I16" i="2"/>
  <c r="G25" i="2"/>
  <c r="G27" i="2" s="1"/>
  <c r="G16" i="2"/>
  <c r="F25" i="2"/>
  <c r="F27" i="2" s="1"/>
  <c r="F16" i="2"/>
  <c r="E25" i="2"/>
  <c r="E27" i="2" s="1"/>
  <c r="E16" i="2"/>
  <c r="J27" i="1"/>
  <c r="D16" i="1"/>
  <c r="D25" i="1"/>
  <c r="D27" i="1" s="1"/>
  <c r="C16" i="1"/>
  <c r="C25" i="1"/>
  <c r="C27" i="1" s="1"/>
  <c r="F16" i="1"/>
  <c r="F25" i="1"/>
  <c r="F27" i="1" s="1"/>
  <c r="H16" i="1"/>
  <c r="H25" i="1"/>
  <c r="H27" i="1" s="1"/>
  <c r="E16" i="1"/>
  <c r="E25" i="1"/>
  <c r="E27" i="1" s="1"/>
  <c r="B16" i="1"/>
  <c r="B25" i="1"/>
  <c r="B27" i="1" s="1"/>
  <c r="I16" i="1"/>
  <c r="I25" i="1"/>
  <c r="I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tc={27F8075C-AEA8-4DC9-87C6-11B3B698F30F}</author>
    <author>Johan Graaf</author>
  </authors>
  <commentList>
    <comment ref="A14" authorId="0" shapeId="0" xr:uid="{27F8075C-AEA8-4DC9-87C6-11B3B698F30F}">
      <text>
        <t>[Trådad kommentar]
I din version av Excel kan du läsa den här trådade kommentaren, men eventuella ändringar i den tas bort om filen öppnas i en senare version av Excel. Läs mer: https://go.microsoft.com/fwlink/?linkid=870924
Kommentar:
    Enhetskostnaden för kostnad 3 beräknas genom att dividera den totala kostnaden med den totala volymen.</t>
      </text>
    </comment>
    <comment ref="A15" authorId="1" shapeId="0" xr:uid="{ED16AA6D-F352-4C7F-8912-B331C0EFD0D2}">
      <text>
        <r>
          <rPr>
            <sz val="9"/>
            <color indexed="81"/>
            <rFont val="Tahoma"/>
            <family val="2"/>
          </rPr>
          <t>Kostnad 4 är rörlig och uppskattas till 50% av kostnad 1.</t>
        </r>
      </text>
    </comment>
  </commentList>
</comments>
</file>

<file path=xl/sharedStrings.xml><?xml version="1.0" encoding="utf-8"?>
<sst xmlns="http://schemas.openxmlformats.org/spreadsheetml/2006/main" count="62" uniqueCount="25">
  <si>
    <t>Kapitel 5: Excel för kommunikation och presentationsmaterial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</si>
  <si>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</si>
  <si>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</si>
  <si>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</si>
  <si>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</si>
  <si>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</si>
  <si>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</si>
  <si>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</si>
  <si>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</si>
  <si>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Alla produkter</t>
  </si>
  <si>
    <t>Inputcell</t>
  </si>
  <si>
    <t>Outputcell</t>
  </si>
  <si>
    <t>Standardvolym</t>
  </si>
  <si>
    <t>Direkta kostnader</t>
  </si>
  <si>
    <t>Kostnader för en enhet av produkten</t>
  </si>
  <si>
    <t xml:space="preserve">    Kostnad 1</t>
  </si>
  <si>
    <t xml:space="preserve">    Kostnad 2</t>
  </si>
  <si>
    <t>Indirekta kostnader</t>
  </si>
  <si>
    <t xml:space="preserve">   Kostnad 3</t>
  </si>
  <si>
    <t xml:space="preserve">   Kostnad 4</t>
  </si>
  <si>
    <t>Självkostnader</t>
  </si>
  <si>
    <t>Kostnader för samtliga enheter i varje produkt</t>
  </si>
  <si>
    <t>Totala kostnader</t>
  </si>
  <si>
    <t>Övningsmaterial till Excel för ekonomer</t>
  </si>
  <si>
    <t>Övning 1: Gör Excelfilen mer pedagogisk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</si>
</sst>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0\ &quot;kr&quot;_-;\-* #,##0.000\ &quot;kr&quot;_-;_-* &quot;-&quot;??\ &quot;kr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/>
    <xf numFmtId="0" fontId="1" fillId="3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0" fillId="3" borderId="4" xfId="0" applyNumberFormat="1" applyFill="1" applyBorder="1" applyAlignment="1">
      <alignment horizontal="center" vertical="center"/>
    </xf>
    <xf numFmtId="1" fontId="0" fillId="3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3" borderId="4" xfId="0" applyFill="1" applyBorder="1"/>
    <xf numFmtId="0" fontId="1" fillId="3" borderId="4" xfId="0" applyFont="1" applyFill="1" applyBorder="1"/>
    <xf numFmtId="3" fontId="1" fillId="3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164" fontId="0" fillId="3" borderId="0" xfId="1" applyNumberFormat="1" applyFont="1" applyFill="1"/>
    <xf numFmtId="0" fontId="0" fillId="4" borderId="4" xfId="0" applyFill="1" applyBorder="1"/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8</xdr:row>
      <xdr:rowOff>104774</xdr:rowOff>
    </xdr:from>
    <xdr:to>
      <xdr:col>11</xdr:col>
      <xdr:colOff>371475</xdr:colOff>
      <xdr:row>14</xdr:row>
      <xdr:rowOff>38099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723C237-2879-40B5-BC5C-CF8B0F7D45AA}"/>
            </a:ext>
          </a:extLst>
        </xdr:cNvPr>
        <xdr:cNvSpPr txBox="1"/>
      </xdr:nvSpPr>
      <xdr:spPr>
        <a:xfrm>
          <a:off x="7877175" y="904874"/>
          <a:ext cx="1562100" cy="10191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/>
            <a:t>Samtliga totala kostnader</a:t>
          </a:r>
          <a:r>
            <a:rPr lang="sv-SE" sz="1100" baseline="0"/>
            <a:t> är beräknade genom att multiplicera standardvolymen gånger enhetskostnaden.</a:t>
          </a:r>
        </a:p>
      </xdr:txBody>
    </xdr:sp>
    <xdr:clientData/>
  </xdr:twoCellAnchor>
  <xdr:twoCellAnchor>
    <xdr:from>
      <xdr:col>9</xdr:col>
      <xdr:colOff>1104899</xdr:colOff>
      <xdr:row>22</xdr:row>
      <xdr:rowOff>161925</xdr:rowOff>
    </xdr:from>
    <xdr:to>
      <xdr:col>14</xdr:col>
      <xdr:colOff>180975</xdr:colOff>
      <xdr:row>26</xdr:row>
      <xdr:rowOff>47625</xdr:rowOff>
    </xdr:to>
    <xdr:sp macro="" textlink="">
      <xdr:nvSpPr>
        <xdr:cNvPr id="3" name="Pratbubbla: vänsterpil 2">
          <a:extLst>
            <a:ext uri="{FF2B5EF4-FFF2-40B4-BE49-F238E27FC236}">
              <a16:creationId xmlns:a16="http://schemas.microsoft.com/office/drawing/2014/main" id="{16AF4E6C-0296-48F3-B020-84D86D7655C7}"/>
            </a:ext>
          </a:extLst>
        </xdr:cNvPr>
        <xdr:cNvSpPr/>
      </xdr:nvSpPr>
      <xdr:spPr>
        <a:xfrm>
          <a:off x="8362949" y="3495675"/>
          <a:ext cx="2828926" cy="609600"/>
        </a:xfrm>
        <a:prstGeom prst="leftArrowCallout">
          <a:avLst>
            <a:gd name="adj1" fmla="val 25000"/>
            <a:gd name="adj2" fmla="val 25000"/>
            <a:gd name="adj3" fmla="val 25000"/>
            <a:gd name="adj4" fmla="val 8191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baseline="0">
              <a:solidFill>
                <a:sysClr val="windowText" lastClr="000000"/>
              </a:solidFill>
            </a:rPr>
            <a:t>Notera att det totala värdet för kostnad 3 är en inputcell. Alla andra totala värden är summeringar.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42513</xdr:colOff>
      <xdr:row>6</xdr:row>
      <xdr:rowOff>140652</xdr:rowOff>
    </xdr:from>
    <xdr:to>
      <xdr:col>9</xdr:col>
      <xdr:colOff>642867</xdr:colOff>
      <xdr:row>19</xdr:row>
      <xdr:rowOff>61100</xdr:rowOff>
    </xdr:to>
    <xdr:sp macro="" textlink="">
      <xdr:nvSpPr>
        <xdr:cNvPr id="4" name="Pil: böjd 3">
          <a:extLst>
            <a:ext uri="{FF2B5EF4-FFF2-40B4-BE49-F238E27FC236}">
              <a16:creationId xmlns:a16="http://schemas.microsoft.com/office/drawing/2014/main" id="{DD0E644E-C9DF-4CAC-BA64-208F0E33AFBA}"/>
            </a:ext>
          </a:extLst>
        </xdr:cNvPr>
        <xdr:cNvSpPr/>
      </xdr:nvSpPr>
      <xdr:spPr>
        <a:xfrm rot="7318459">
          <a:off x="6085559" y="1036568"/>
          <a:ext cx="2277885" cy="1362354"/>
        </a:xfrm>
        <a:prstGeom prst="bentArrow">
          <a:avLst>
            <a:gd name="adj1" fmla="val 6130"/>
            <a:gd name="adj2" fmla="val 8979"/>
            <a:gd name="adj3" fmla="val 23811"/>
            <a:gd name="adj4" fmla="val 780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237066</xdr:colOff>
      <xdr:row>9</xdr:row>
      <xdr:rowOff>143698</xdr:rowOff>
    </xdr:from>
    <xdr:to>
      <xdr:col>9</xdr:col>
      <xdr:colOff>354381</xdr:colOff>
      <xdr:row>19</xdr:row>
      <xdr:rowOff>153199</xdr:rowOff>
    </xdr:to>
    <xdr:sp macro="" textlink="">
      <xdr:nvSpPr>
        <xdr:cNvPr id="5" name="Pil: böjd 4">
          <a:extLst>
            <a:ext uri="{FF2B5EF4-FFF2-40B4-BE49-F238E27FC236}">
              <a16:creationId xmlns:a16="http://schemas.microsoft.com/office/drawing/2014/main" id="{925D13E7-1841-4DC8-BA27-192C8479922F}"/>
            </a:ext>
          </a:extLst>
        </xdr:cNvPr>
        <xdr:cNvSpPr/>
      </xdr:nvSpPr>
      <xdr:spPr>
        <a:xfrm rot="7318459">
          <a:off x="6263148" y="1594741"/>
          <a:ext cx="1819251" cy="879315"/>
        </a:xfrm>
        <a:prstGeom prst="bentArrow">
          <a:avLst>
            <a:gd name="adj1" fmla="val 9018"/>
            <a:gd name="adj2" fmla="val 14965"/>
            <a:gd name="adj3" fmla="val 37521"/>
            <a:gd name="adj4" fmla="val 8358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619125</xdr:colOff>
      <xdr:row>8</xdr:row>
      <xdr:rowOff>104774</xdr:rowOff>
    </xdr:from>
    <xdr:to>
      <xdr:col>11</xdr:col>
      <xdr:colOff>514350</xdr:colOff>
      <xdr:row>15</xdr:row>
      <xdr:rowOff>133350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4B4AEEE-3194-48D1-A200-20DE2301EC1D}"/>
            </a:ext>
          </a:extLst>
        </xdr:cNvPr>
        <xdr:cNvSpPr txBox="1"/>
      </xdr:nvSpPr>
      <xdr:spPr>
        <a:xfrm>
          <a:off x="7400925" y="1724024"/>
          <a:ext cx="1600200" cy="136207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100"/>
            <a:t>Samtliga totala kostnader</a:t>
          </a:r>
          <a:r>
            <a:rPr lang="sv-SE" sz="1100" baseline="0"/>
            <a:t> är beräknade genom att multiplicera standardvolymen med enhetskostnaden.</a:t>
          </a:r>
        </a:p>
      </xdr:txBody>
    </xdr:sp>
    <xdr:clientData/>
  </xdr:twoCellAnchor>
  <xdr:twoCellAnchor>
    <xdr:from>
      <xdr:col>9</xdr:col>
      <xdr:colOff>1104899</xdr:colOff>
      <xdr:row>22</xdr:row>
      <xdr:rowOff>161925</xdr:rowOff>
    </xdr:from>
    <xdr:to>
      <xdr:col>14</xdr:col>
      <xdr:colOff>180975</xdr:colOff>
      <xdr:row>26</xdr:row>
      <xdr:rowOff>47625</xdr:rowOff>
    </xdr:to>
    <xdr:sp macro="" textlink="">
      <xdr:nvSpPr>
        <xdr:cNvPr id="7" name="Pratbubbla: vänsterpil 6">
          <a:extLst>
            <a:ext uri="{FF2B5EF4-FFF2-40B4-BE49-F238E27FC236}">
              <a16:creationId xmlns:a16="http://schemas.microsoft.com/office/drawing/2014/main" id="{E26D3512-DB55-494E-9D6A-2B0F503B61E0}"/>
            </a:ext>
          </a:extLst>
        </xdr:cNvPr>
        <xdr:cNvSpPr/>
      </xdr:nvSpPr>
      <xdr:spPr>
        <a:xfrm>
          <a:off x="8362949" y="3495675"/>
          <a:ext cx="2828926" cy="609600"/>
        </a:xfrm>
        <a:prstGeom prst="leftArrowCallout">
          <a:avLst>
            <a:gd name="adj1" fmla="val 25000"/>
            <a:gd name="adj2" fmla="val 25000"/>
            <a:gd name="adj3" fmla="val 25000"/>
            <a:gd name="adj4" fmla="val 81919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 baseline="0">
              <a:solidFill>
                <a:sysClr val="windowText" lastClr="000000"/>
              </a:solidFill>
            </a:rPr>
            <a:t>Notera att det totala värdet för kostnad 3 är en inputcell. Alla andra totala värden är summeringar.</a:t>
          </a:r>
          <a:endParaRPr lang="sv-S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42513</xdr:colOff>
      <xdr:row>6</xdr:row>
      <xdr:rowOff>140652</xdr:rowOff>
    </xdr:from>
    <xdr:to>
      <xdr:col>9</xdr:col>
      <xdr:colOff>642867</xdr:colOff>
      <xdr:row>19</xdr:row>
      <xdr:rowOff>61100</xdr:rowOff>
    </xdr:to>
    <xdr:sp macro="" textlink="">
      <xdr:nvSpPr>
        <xdr:cNvPr id="8" name="Pil: böjd 7">
          <a:extLst>
            <a:ext uri="{FF2B5EF4-FFF2-40B4-BE49-F238E27FC236}">
              <a16:creationId xmlns:a16="http://schemas.microsoft.com/office/drawing/2014/main" id="{123BDA43-59A0-4CAA-93AC-2FBCF8FF6E4A}"/>
            </a:ext>
          </a:extLst>
        </xdr:cNvPr>
        <xdr:cNvSpPr/>
      </xdr:nvSpPr>
      <xdr:spPr>
        <a:xfrm rot="7318459">
          <a:off x="6085559" y="1036568"/>
          <a:ext cx="2277885" cy="1362354"/>
        </a:xfrm>
        <a:prstGeom prst="bentArrow">
          <a:avLst>
            <a:gd name="adj1" fmla="val 6130"/>
            <a:gd name="adj2" fmla="val 8979"/>
            <a:gd name="adj3" fmla="val 23811"/>
            <a:gd name="adj4" fmla="val 78065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237066</xdr:colOff>
      <xdr:row>9</xdr:row>
      <xdr:rowOff>143698</xdr:rowOff>
    </xdr:from>
    <xdr:to>
      <xdr:col>9</xdr:col>
      <xdr:colOff>354381</xdr:colOff>
      <xdr:row>19</xdr:row>
      <xdr:rowOff>153199</xdr:rowOff>
    </xdr:to>
    <xdr:sp macro="" textlink="">
      <xdr:nvSpPr>
        <xdr:cNvPr id="9" name="Pil: böjd 8">
          <a:extLst>
            <a:ext uri="{FF2B5EF4-FFF2-40B4-BE49-F238E27FC236}">
              <a16:creationId xmlns:a16="http://schemas.microsoft.com/office/drawing/2014/main" id="{D2B5434F-3F94-4D41-AE21-EAD0EB78A863}"/>
            </a:ext>
          </a:extLst>
        </xdr:cNvPr>
        <xdr:cNvSpPr/>
      </xdr:nvSpPr>
      <xdr:spPr>
        <a:xfrm rot="7318459">
          <a:off x="6263148" y="1594741"/>
          <a:ext cx="1819251" cy="879315"/>
        </a:xfrm>
        <a:prstGeom prst="bentArrow">
          <a:avLst>
            <a:gd name="adj1" fmla="val 9018"/>
            <a:gd name="adj2" fmla="val 14965"/>
            <a:gd name="adj3" fmla="val 37521"/>
            <a:gd name="adj4" fmla="val 83588"/>
          </a:avLst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 Graaf" id="{98B45991-C0B4-4866-AF37-B7E19557537D}" userId="cb408fc38875cc83" providerId="Windows Live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0-04-24T14:50:09.45" personId="{98B45991-C0B4-4866-AF37-B7E19557537D}" id="{27F8075C-AEA8-4DC9-87C6-11B3B698F30F}">
    <text>Enhetskostnaden för kostnad 3 beräknas genom att dividera den totala kostnaden med den totala volymen.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EA4F0-1562-4D07-9366-432ED8CCCC21}">
  <dimension ref="A1:M31"/>
  <sheetViews>
    <sheetView tabSelected="1" zoomScaleNormal="100" workbookViewId="0">
      <selection activeCell="A30" sqref="A30"/>
    </sheetView>
  </sheetViews>
  <sheetFormatPr defaultColWidth="9" defaultRowHeight="14.25" x14ac:dyDescent="0.45"/>
  <cols>
    <col min="1" max="1" width="20" style="1" customWidth="1"/>
    <col min="2" max="3" width="10" style="1" customWidth="1"/>
    <col min="4" max="8" width="10.1328125" style="1" customWidth="1"/>
    <col min="9" max="9" width="10.73046875" style="1" customWidth="1"/>
    <col min="10" max="10" width="16.1328125" style="10" customWidth="1"/>
    <col min="11" max="11" width="9" style="1"/>
    <col min="12" max="12" width="10.265625" style="1" customWidth="1"/>
    <col min="13" max="13" width="11" style="1" customWidth="1"/>
    <col min="14" max="16384" width="9" style="1"/>
  </cols>
  <sheetData>
    <row r="1" spans="1:13" ht="16.899999999999999" x14ac:dyDescent="0.45">
      <c r="A1" s="22" t="s">
        <v>23</v>
      </c>
    </row>
    <row r="2" spans="1:13" x14ac:dyDescent="0.45">
      <c r="A2" s="23" t="s">
        <v>0</v>
      </c>
    </row>
    <row r="3" spans="1:13" x14ac:dyDescent="0.45">
      <c r="A3" s="23" t="s">
        <v>24</v>
      </c>
    </row>
    <row r="5" spans="1:13" ht="20.25" customHeight="1" x14ac:dyDescent="0.45">
      <c r="A5" s="25"/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1" t="s">
        <v>9</v>
      </c>
      <c r="L5" s="16" t="s">
        <v>10</v>
      </c>
      <c r="M5" s="14" t="s">
        <v>11</v>
      </c>
    </row>
    <row r="6" spans="1:13" x14ac:dyDescent="0.45">
      <c r="A6" s="17" t="s">
        <v>12</v>
      </c>
      <c r="B6" s="16">
        <v>2400</v>
      </c>
      <c r="C6" s="16">
        <v>1900</v>
      </c>
      <c r="D6" s="16">
        <v>1200</v>
      </c>
      <c r="E6" s="16">
        <v>1600</v>
      </c>
      <c r="F6" s="16">
        <v>1300</v>
      </c>
      <c r="G6" s="16">
        <v>1500</v>
      </c>
      <c r="H6" s="16">
        <v>1700</v>
      </c>
      <c r="I6" s="16">
        <v>1500</v>
      </c>
      <c r="J6" s="12">
        <f>SUM(B6:I6)</f>
        <v>13100</v>
      </c>
    </row>
    <row r="7" spans="1:13" x14ac:dyDescent="0.45">
      <c r="B7" s="4"/>
      <c r="C7" s="4"/>
      <c r="D7" s="4"/>
      <c r="E7" s="4"/>
      <c r="F7" s="4"/>
      <c r="G7" s="4"/>
      <c r="H7" s="4"/>
      <c r="I7" s="5"/>
      <c r="J7" s="6"/>
    </row>
    <row r="8" spans="1:13" x14ac:dyDescent="0.45">
      <c r="J8" s="7"/>
    </row>
    <row r="9" spans="1:13" x14ac:dyDescent="0.45">
      <c r="A9" s="1" t="s">
        <v>13</v>
      </c>
      <c r="B9" s="26" t="s">
        <v>14</v>
      </c>
      <c r="C9" s="26"/>
      <c r="D9" s="26"/>
      <c r="E9" s="26"/>
      <c r="F9" s="26"/>
      <c r="G9" s="26"/>
      <c r="H9" s="26"/>
      <c r="I9" s="27"/>
      <c r="J9" s="7"/>
    </row>
    <row r="10" spans="1:13" x14ac:dyDescent="0.45">
      <c r="A10" s="17" t="s">
        <v>15</v>
      </c>
      <c r="B10" s="15">
        <v>584</v>
      </c>
      <c r="C10" s="15">
        <v>801</v>
      </c>
      <c r="D10" s="15">
        <v>478</v>
      </c>
      <c r="E10" s="15">
        <v>628</v>
      </c>
      <c r="F10" s="15">
        <v>464</v>
      </c>
      <c r="G10" s="15">
        <v>579</v>
      </c>
      <c r="H10" s="15">
        <v>853</v>
      </c>
      <c r="I10" s="15">
        <v>486</v>
      </c>
      <c r="J10" s="7"/>
    </row>
    <row r="11" spans="1:13" x14ac:dyDescent="0.45">
      <c r="A11" s="17" t="s">
        <v>16</v>
      </c>
      <c r="B11" s="15">
        <v>261</v>
      </c>
      <c r="C11" s="15">
        <v>320</v>
      </c>
      <c r="D11" s="15">
        <v>304</v>
      </c>
      <c r="E11" s="15">
        <v>560</v>
      </c>
      <c r="F11" s="15">
        <v>266</v>
      </c>
      <c r="G11" s="15">
        <v>706</v>
      </c>
      <c r="H11" s="15">
        <v>312</v>
      </c>
      <c r="I11" s="15">
        <v>401</v>
      </c>
      <c r="J11" s="7"/>
    </row>
    <row r="12" spans="1:13" x14ac:dyDescent="0.45">
      <c r="J12" s="7"/>
    </row>
    <row r="13" spans="1:13" x14ac:dyDescent="0.45">
      <c r="A13" s="1" t="s">
        <v>17</v>
      </c>
      <c r="B13" s="2"/>
      <c r="C13" s="2"/>
      <c r="D13" s="2"/>
      <c r="E13" s="2"/>
      <c r="F13" s="2"/>
      <c r="G13" s="2"/>
      <c r="H13" s="2"/>
      <c r="I13" s="3"/>
      <c r="J13" s="7"/>
    </row>
    <row r="14" spans="1:13" x14ac:dyDescent="0.45">
      <c r="A14" s="17" t="s">
        <v>18</v>
      </c>
      <c r="B14" s="14">
        <f t="shared" ref="B14:I14" si="0">$J$25/$J$6</f>
        <v>244.27480916030535</v>
      </c>
      <c r="C14" s="14">
        <f t="shared" si="0"/>
        <v>244.27480916030535</v>
      </c>
      <c r="D14" s="14">
        <f t="shared" si="0"/>
        <v>244.27480916030535</v>
      </c>
      <c r="E14" s="14">
        <f t="shared" si="0"/>
        <v>244.27480916030535</v>
      </c>
      <c r="F14" s="14">
        <f t="shared" si="0"/>
        <v>244.27480916030535</v>
      </c>
      <c r="G14" s="14">
        <f t="shared" si="0"/>
        <v>244.27480916030535</v>
      </c>
      <c r="H14" s="14">
        <f t="shared" si="0"/>
        <v>244.27480916030535</v>
      </c>
      <c r="I14" s="14">
        <f t="shared" si="0"/>
        <v>244.27480916030535</v>
      </c>
      <c r="J14" s="7"/>
    </row>
    <row r="15" spans="1:13" x14ac:dyDescent="0.45">
      <c r="A15" s="17" t="s">
        <v>19</v>
      </c>
      <c r="B15" s="14">
        <f t="shared" ref="B15:I15" si="1">B10*50%</f>
        <v>292</v>
      </c>
      <c r="C15" s="14">
        <f t="shared" si="1"/>
        <v>400.5</v>
      </c>
      <c r="D15" s="14">
        <f t="shared" si="1"/>
        <v>239</v>
      </c>
      <c r="E15" s="14">
        <f t="shared" si="1"/>
        <v>314</v>
      </c>
      <c r="F15" s="14">
        <f t="shared" si="1"/>
        <v>232</v>
      </c>
      <c r="G15" s="14">
        <f t="shared" si="1"/>
        <v>289.5</v>
      </c>
      <c r="H15" s="14">
        <f t="shared" si="1"/>
        <v>426.5</v>
      </c>
      <c r="I15" s="14">
        <f t="shared" si="1"/>
        <v>243</v>
      </c>
      <c r="J15" s="7"/>
    </row>
    <row r="16" spans="1:13" x14ac:dyDescent="0.45">
      <c r="A16" s="18" t="s">
        <v>20</v>
      </c>
      <c r="B16" s="19">
        <f t="shared" ref="B16:I16" si="2">SUM(B10:B15)</f>
        <v>1381.2748091603053</v>
      </c>
      <c r="C16" s="19">
        <f t="shared" si="2"/>
        <v>1765.7748091603053</v>
      </c>
      <c r="D16" s="19">
        <f t="shared" si="2"/>
        <v>1265.2748091603053</v>
      </c>
      <c r="E16" s="19">
        <f t="shared" si="2"/>
        <v>1746.2748091603053</v>
      </c>
      <c r="F16" s="19">
        <f t="shared" si="2"/>
        <v>1206.2748091603053</v>
      </c>
      <c r="G16" s="19">
        <f t="shared" si="2"/>
        <v>1818.7748091603053</v>
      </c>
      <c r="H16" s="19">
        <f t="shared" si="2"/>
        <v>1835.7748091603053</v>
      </c>
      <c r="I16" s="19">
        <f t="shared" si="2"/>
        <v>1374.2748091603053</v>
      </c>
      <c r="J16" s="7"/>
    </row>
    <row r="17" spans="1:10" x14ac:dyDescent="0.45">
      <c r="B17" s="8"/>
      <c r="C17" s="8"/>
      <c r="D17" s="8"/>
      <c r="E17" s="8"/>
      <c r="F17" s="8"/>
      <c r="G17" s="8"/>
      <c r="H17" s="8"/>
      <c r="I17" s="3"/>
      <c r="J17" s="7"/>
    </row>
    <row r="18" spans="1:10" x14ac:dyDescent="0.45">
      <c r="B18" s="8"/>
      <c r="C18" s="8"/>
      <c r="D18" s="8"/>
      <c r="E18" s="8"/>
      <c r="F18" s="8"/>
      <c r="G18" s="8"/>
      <c r="H18" s="8"/>
      <c r="I18" s="3"/>
      <c r="J18" s="7"/>
    </row>
    <row r="19" spans="1:10" x14ac:dyDescent="0.45">
      <c r="J19" s="7"/>
    </row>
    <row r="20" spans="1:10" x14ac:dyDescent="0.45">
      <c r="A20" s="1" t="s">
        <v>13</v>
      </c>
      <c r="B20" s="26" t="s">
        <v>21</v>
      </c>
      <c r="C20" s="26"/>
      <c r="D20" s="26"/>
      <c r="E20" s="26"/>
      <c r="F20" s="26"/>
      <c r="G20" s="26"/>
      <c r="H20" s="26"/>
      <c r="I20" s="27"/>
      <c r="J20" s="9"/>
    </row>
    <row r="21" spans="1:10" x14ac:dyDescent="0.45">
      <c r="A21" s="17" t="s">
        <v>15</v>
      </c>
      <c r="B21" s="13">
        <f t="shared" ref="B21:I22" si="3">B$6*B10</f>
        <v>1401600</v>
      </c>
      <c r="C21" s="13">
        <f t="shared" si="3"/>
        <v>1521900</v>
      </c>
      <c r="D21" s="13">
        <f t="shared" si="3"/>
        <v>573600</v>
      </c>
      <c r="E21" s="13">
        <f t="shared" si="3"/>
        <v>1004800</v>
      </c>
      <c r="F21" s="13">
        <f t="shared" si="3"/>
        <v>603200</v>
      </c>
      <c r="G21" s="13">
        <f t="shared" si="3"/>
        <v>868500</v>
      </c>
      <c r="H21" s="13">
        <f t="shared" si="3"/>
        <v>1450100</v>
      </c>
      <c r="I21" s="13">
        <f t="shared" si="3"/>
        <v>729000</v>
      </c>
      <c r="J21" s="12">
        <f>SUM(B21:I21)</f>
        <v>8152700</v>
      </c>
    </row>
    <row r="22" spans="1:10" x14ac:dyDescent="0.45">
      <c r="A22" s="17" t="s">
        <v>16</v>
      </c>
      <c r="B22" s="13">
        <f t="shared" si="3"/>
        <v>626400</v>
      </c>
      <c r="C22" s="13">
        <f t="shared" si="3"/>
        <v>608000</v>
      </c>
      <c r="D22" s="13">
        <f>D$6*D11</f>
        <v>364800</v>
      </c>
      <c r="E22" s="13">
        <f t="shared" si="3"/>
        <v>896000</v>
      </c>
      <c r="F22" s="13">
        <f t="shared" si="3"/>
        <v>345800</v>
      </c>
      <c r="G22" s="13">
        <f t="shared" si="3"/>
        <v>1059000</v>
      </c>
      <c r="H22" s="13">
        <f t="shared" si="3"/>
        <v>530400</v>
      </c>
      <c r="I22" s="13">
        <f t="shared" si="3"/>
        <v>601500</v>
      </c>
      <c r="J22" s="12">
        <f>SUM(B22:I22)</f>
        <v>5031900</v>
      </c>
    </row>
    <row r="23" spans="1:10" x14ac:dyDescent="0.45">
      <c r="B23" s="2"/>
      <c r="C23" s="2"/>
      <c r="D23" s="2"/>
      <c r="E23" s="2"/>
      <c r="F23" s="2"/>
      <c r="G23" s="2"/>
      <c r="H23" s="2"/>
      <c r="I23" s="3"/>
      <c r="J23" s="9"/>
    </row>
    <row r="24" spans="1:10" x14ac:dyDescent="0.45">
      <c r="A24" s="1" t="s">
        <v>17</v>
      </c>
      <c r="B24" s="2"/>
      <c r="C24" s="2"/>
      <c r="D24" s="2"/>
      <c r="E24" s="2"/>
      <c r="F24" s="2"/>
      <c r="G24" s="2"/>
      <c r="H24" s="2"/>
      <c r="I24" s="3"/>
      <c r="J24" s="9"/>
    </row>
    <row r="25" spans="1:10" x14ac:dyDescent="0.45">
      <c r="A25" s="17" t="s">
        <v>18</v>
      </c>
      <c r="B25" s="13">
        <f t="shared" ref="B25:I26" si="4">B$6*B14</f>
        <v>586259.54198473284</v>
      </c>
      <c r="C25" s="13">
        <f t="shared" si="4"/>
        <v>464122.13740458019</v>
      </c>
      <c r="D25" s="13">
        <f t="shared" si="4"/>
        <v>293129.77099236642</v>
      </c>
      <c r="E25" s="13">
        <f t="shared" si="4"/>
        <v>390839.69465648854</v>
      </c>
      <c r="F25" s="13">
        <f t="shared" si="4"/>
        <v>317557.25190839695</v>
      </c>
      <c r="G25" s="13">
        <f t="shared" si="4"/>
        <v>366412.21374045801</v>
      </c>
      <c r="H25" s="13">
        <f t="shared" si="4"/>
        <v>415267.17557251907</v>
      </c>
      <c r="I25" s="13">
        <f t="shared" si="4"/>
        <v>366412.21374045801</v>
      </c>
      <c r="J25" s="11">
        <v>3200000</v>
      </c>
    </row>
    <row r="26" spans="1:10" x14ac:dyDescent="0.45">
      <c r="A26" s="17" t="s">
        <v>19</v>
      </c>
      <c r="B26" s="13">
        <f t="shared" si="4"/>
        <v>700800</v>
      </c>
      <c r="C26" s="13">
        <f t="shared" si="4"/>
        <v>760950</v>
      </c>
      <c r="D26" s="13">
        <f t="shared" si="4"/>
        <v>286800</v>
      </c>
      <c r="E26" s="13">
        <f t="shared" si="4"/>
        <v>502400</v>
      </c>
      <c r="F26" s="13">
        <f t="shared" si="4"/>
        <v>301600</v>
      </c>
      <c r="G26" s="13">
        <f t="shared" si="4"/>
        <v>434250</v>
      </c>
      <c r="H26" s="13">
        <f t="shared" si="4"/>
        <v>725050</v>
      </c>
      <c r="I26" s="13">
        <f t="shared" si="4"/>
        <v>364500</v>
      </c>
      <c r="J26" s="12">
        <v>4350000</v>
      </c>
    </row>
    <row r="27" spans="1:10" x14ac:dyDescent="0.45">
      <c r="A27" s="18" t="s">
        <v>22</v>
      </c>
      <c r="B27" s="19">
        <f t="shared" ref="B27:J27" si="5">SUM(B21:B26)</f>
        <v>3315059.5419847327</v>
      </c>
      <c r="C27" s="19">
        <f t="shared" si="5"/>
        <v>3354972.1374045801</v>
      </c>
      <c r="D27" s="19">
        <f t="shared" si="5"/>
        <v>1518329.7709923664</v>
      </c>
      <c r="E27" s="19">
        <f t="shared" si="5"/>
        <v>2794039.6946564885</v>
      </c>
      <c r="F27" s="19">
        <f t="shared" si="5"/>
        <v>1568157.2519083968</v>
      </c>
      <c r="G27" s="19">
        <f t="shared" si="5"/>
        <v>2728162.2137404578</v>
      </c>
      <c r="H27" s="19">
        <f t="shared" si="5"/>
        <v>3120817.1755725192</v>
      </c>
      <c r="I27" s="19">
        <f t="shared" si="5"/>
        <v>2061412.213740458</v>
      </c>
      <c r="J27" s="19">
        <f t="shared" si="5"/>
        <v>20734600</v>
      </c>
    </row>
    <row r="31" spans="1:10" x14ac:dyDescent="0.45">
      <c r="B31" s="24"/>
    </row>
  </sheetData>
  <mergeCells count="2">
    <mergeCell ref="B9:I9"/>
    <mergeCell ref="B20:I20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2CFA-498A-4621-86FE-D181E71B4E79}">
  <dimension ref="A1:M31"/>
  <sheetViews>
    <sheetView workbookViewId="0">
      <pane ySplit="5" topLeftCell="A6" activePane="bottomLeft" state="frozen"/>
      <selection pane="bottomLeft" activeCell="A29" sqref="A29"/>
    </sheetView>
  </sheetViews>
  <sheetFormatPr defaultColWidth="9" defaultRowHeight="14.25" x14ac:dyDescent="0.45"/>
  <cols>
    <col min="1" max="1" width="20" style="1" customWidth="1"/>
    <col min="2" max="3" width="10" style="1" customWidth="1"/>
    <col min="4" max="8" width="10.1328125" style="1" customWidth="1"/>
    <col min="9" max="9" width="10.73046875" style="1" customWidth="1"/>
    <col min="10" max="10" width="16.1328125" style="10" customWidth="1"/>
    <col min="11" max="11" width="9" style="1"/>
    <col min="12" max="12" width="10.265625" style="1" customWidth="1"/>
    <col min="13" max="13" width="11" style="1" customWidth="1"/>
    <col min="14" max="16384" width="9" style="1"/>
  </cols>
  <sheetData>
    <row r="1" spans="1:13" ht="16.899999999999999" x14ac:dyDescent="0.45">
      <c r="A1" s="22" t="s">
        <v>23</v>
      </c>
    </row>
    <row r="2" spans="1:13" x14ac:dyDescent="0.45">
      <c r="A2" s="23" t="s">
        <v>0</v>
      </c>
    </row>
    <row r="3" spans="1:13" x14ac:dyDescent="0.45">
      <c r="A3" s="23" t="s">
        <v>24</v>
      </c>
    </row>
    <row r="5" spans="1:13" ht="20.25" customHeight="1" x14ac:dyDescent="0.45">
      <c r="A5" s="25"/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1" t="s">
        <v>9</v>
      </c>
      <c r="L5" s="16" t="s">
        <v>10</v>
      </c>
      <c r="M5" s="14" t="s">
        <v>11</v>
      </c>
    </row>
    <row r="6" spans="1:13" x14ac:dyDescent="0.45">
      <c r="A6" s="17" t="s">
        <v>12</v>
      </c>
      <c r="B6" s="16">
        <v>2400</v>
      </c>
      <c r="C6" s="16">
        <v>1900</v>
      </c>
      <c r="D6" s="16">
        <v>1200</v>
      </c>
      <c r="E6" s="16">
        <v>1600</v>
      </c>
      <c r="F6" s="16">
        <v>1300</v>
      </c>
      <c r="G6" s="16">
        <v>1500</v>
      </c>
      <c r="H6" s="16">
        <v>1700</v>
      </c>
      <c r="I6" s="16">
        <v>1500</v>
      </c>
      <c r="J6" s="12">
        <f>SUM(B6:I6)</f>
        <v>13100</v>
      </c>
    </row>
    <row r="7" spans="1:13" x14ac:dyDescent="0.45">
      <c r="B7" s="4"/>
      <c r="C7" s="4"/>
      <c r="D7" s="4"/>
      <c r="E7" s="4"/>
      <c r="F7" s="4"/>
      <c r="G7" s="4"/>
      <c r="H7" s="4"/>
      <c r="I7" s="5"/>
      <c r="J7" s="6"/>
    </row>
    <row r="8" spans="1:13" x14ac:dyDescent="0.45">
      <c r="J8" s="7"/>
    </row>
    <row r="9" spans="1:13" x14ac:dyDescent="0.45">
      <c r="A9" s="1" t="s">
        <v>13</v>
      </c>
      <c r="B9" s="26" t="s">
        <v>14</v>
      </c>
      <c r="C9" s="26"/>
      <c r="D9" s="26"/>
      <c r="E9" s="26"/>
      <c r="F9" s="26"/>
      <c r="G9" s="26"/>
      <c r="H9" s="26"/>
      <c r="I9" s="27"/>
      <c r="J9" s="7"/>
    </row>
    <row r="10" spans="1:13" x14ac:dyDescent="0.45">
      <c r="A10" s="17" t="s">
        <v>15</v>
      </c>
      <c r="B10" s="15">
        <v>584</v>
      </c>
      <c r="C10" s="15">
        <v>801</v>
      </c>
      <c r="D10" s="15">
        <v>478</v>
      </c>
      <c r="E10" s="15">
        <v>628</v>
      </c>
      <c r="F10" s="15">
        <v>464</v>
      </c>
      <c r="G10" s="15">
        <v>579</v>
      </c>
      <c r="H10" s="15">
        <v>853</v>
      </c>
      <c r="I10" s="15">
        <v>486</v>
      </c>
      <c r="J10" s="7"/>
    </row>
    <row r="11" spans="1:13" x14ac:dyDescent="0.45">
      <c r="A11" s="17" t="s">
        <v>16</v>
      </c>
      <c r="B11" s="15">
        <v>261</v>
      </c>
      <c r="C11" s="15">
        <v>320</v>
      </c>
      <c r="D11" s="15">
        <v>304</v>
      </c>
      <c r="E11" s="15">
        <v>560</v>
      </c>
      <c r="F11" s="15">
        <v>266</v>
      </c>
      <c r="G11" s="15">
        <v>706</v>
      </c>
      <c r="H11" s="15">
        <v>312</v>
      </c>
      <c r="I11" s="15">
        <v>401</v>
      </c>
      <c r="J11" s="7"/>
    </row>
    <row r="12" spans="1:13" x14ac:dyDescent="0.45">
      <c r="J12" s="7"/>
    </row>
    <row r="13" spans="1:13" x14ac:dyDescent="0.45">
      <c r="A13" s="1" t="s">
        <v>17</v>
      </c>
      <c r="B13" s="2"/>
      <c r="C13" s="2"/>
      <c r="D13" s="2"/>
      <c r="E13" s="2"/>
      <c r="F13" s="2"/>
      <c r="G13" s="2"/>
      <c r="H13" s="2"/>
      <c r="I13" s="3"/>
      <c r="J13" s="7"/>
    </row>
    <row r="14" spans="1:13" x14ac:dyDescent="0.45">
      <c r="A14" s="17" t="s">
        <v>18</v>
      </c>
      <c r="B14" s="14">
        <f t="shared" ref="B14:I14" si="0">$J$25/$J$6</f>
        <v>244.27480916030535</v>
      </c>
      <c r="C14" s="14">
        <f t="shared" si="0"/>
        <v>244.27480916030535</v>
      </c>
      <c r="D14" s="14">
        <f t="shared" si="0"/>
        <v>244.27480916030535</v>
      </c>
      <c r="E14" s="14">
        <f t="shared" si="0"/>
        <v>244.27480916030535</v>
      </c>
      <c r="F14" s="14">
        <f t="shared" si="0"/>
        <v>244.27480916030535</v>
      </c>
      <c r="G14" s="14">
        <f t="shared" si="0"/>
        <v>244.27480916030535</v>
      </c>
      <c r="H14" s="14">
        <f t="shared" si="0"/>
        <v>244.27480916030535</v>
      </c>
      <c r="I14" s="14">
        <f t="shared" si="0"/>
        <v>244.27480916030535</v>
      </c>
      <c r="J14" s="7"/>
    </row>
    <row r="15" spans="1:13" x14ac:dyDescent="0.45">
      <c r="A15" s="17" t="s">
        <v>19</v>
      </c>
      <c r="B15" s="14">
        <f t="shared" ref="B15:I15" si="1">B10*50%</f>
        <v>292</v>
      </c>
      <c r="C15" s="14">
        <f t="shared" si="1"/>
        <v>400.5</v>
      </c>
      <c r="D15" s="14">
        <f t="shared" si="1"/>
        <v>239</v>
      </c>
      <c r="E15" s="14">
        <f t="shared" si="1"/>
        <v>314</v>
      </c>
      <c r="F15" s="14">
        <f t="shared" si="1"/>
        <v>232</v>
      </c>
      <c r="G15" s="14">
        <f t="shared" si="1"/>
        <v>289.5</v>
      </c>
      <c r="H15" s="14">
        <f t="shared" si="1"/>
        <v>426.5</v>
      </c>
      <c r="I15" s="14">
        <f t="shared" si="1"/>
        <v>243</v>
      </c>
      <c r="J15" s="7"/>
    </row>
    <row r="16" spans="1:13" x14ac:dyDescent="0.45">
      <c r="A16" s="18" t="s">
        <v>20</v>
      </c>
      <c r="B16" s="19">
        <f t="shared" ref="B16:I16" si="2">SUM(B10:B15)</f>
        <v>1381.2748091603053</v>
      </c>
      <c r="C16" s="19">
        <f t="shared" si="2"/>
        <v>1765.7748091603053</v>
      </c>
      <c r="D16" s="19">
        <f t="shared" si="2"/>
        <v>1265.2748091603053</v>
      </c>
      <c r="E16" s="19">
        <f t="shared" si="2"/>
        <v>1746.2748091603053</v>
      </c>
      <c r="F16" s="19">
        <f t="shared" si="2"/>
        <v>1206.2748091603053</v>
      </c>
      <c r="G16" s="19">
        <f t="shared" si="2"/>
        <v>1818.7748091603053</v>
      </c>
      <c r="H16" s="19">
        <f t="shared" si="2"/>
        <v>1835.7748091603053</v>
      </c>
      <c r="I16" s="19">
        <f t="shared" si="2"/>
        <v>1374.2748091603053</v>
      </c>
      <c r="J16" s="7"/>
    </row>
    <row r="17" spans="1:10" x14ac:dyDescent="0.45">
      <c r="B17" s="8"/>
      <c r="C17" s="8"/>
      <c r="D17" s="8"/>
      <c r="E17" s="8"/>
      <c r="F17" s="8"/>
      <c r="G17" s="8"/>
      <c r="H17" s="8"/>
      <c r="I17" s="3"/>
      <c r="J17" s="7"/>
    </row>
    <row r="18" spans="1:10" x14ac:dyDescent="0.45">
      <c r="B18" s="8"/>
      <c r="C18" s="8"/>
      <c r="D18" s="8"/>
      <c r="E18" s="8"/>
      <c r="F18" s="8"/>
      <c r="G18" s="8"/>
      <c r="H18" s="8"/>
      <c r="I18" s="3"/>
      <c r="J18" s="7"/>
    </row>
    <row r="19" spans="1:10" x14ac:dyDescent="0.45">
      <c r="J19" s="7"/>
    </row>
    <row r="20" spans="1:10" x14ac:dyDescent="0.45">
      <c r="A20" s="1" t="s">
        <v>13</v>
      </c>
      <c r="B20" s="26" t="s">
        <v>21</v>
      </c>
      <c r="C20" s="26"/>
      <c r="D20" s="26"/>
      <c r="E20" s="26"/>
      <c r="F20" s="26"/>
      <c r="G20" s="26"/>
      <c r="H20" s="26"/>
      <c r="I20" s="27"/>
      <c r="J20" s="9"/>
    </row>
    <row r="21" spans="1:10" x14ac:dyDescent="0.45">
      <c r="A21" s="17" t="s">
        <v>15</v>
      </c>
      <c r="B21" s="13">
        <f t="shared" ref="B21:I22" si="3">B$6*B10</f>
        <v>1401600</v>
      </c>
      <c r="C21" s="13">
        <f t="shared" si="3"/>
        <v>1521900</v>
      </c>
      <c r="D21" s="13">
        <f t="shared" si="3"/>
        <v>573600</v>
      </c>
      <c r="E21" s="13">
        <f t="shared" si="3"/>
        <v>1004800</v>
      </c>
      <c r="F21" s="13">
        <f t="shared" si="3"/>
        <v>603200</v>
      </c>
      <c r="G21" s="13">
        <f t="shared" si="3"/>
        <v>868500</v>
      </c>
      <c r="H21" s="13">
        <f t="shared" si="3"/>
        <v>1450100</v>
      </c>
      <c r="I21" s="13">
        <f t="shared" si="3"/>
        <v>729000</v>
      </c>
      <c r="J21" s="12">
        <f>SUM(B21:I21)</f>
        <v>8152700</v>
      </c>
    </row>
    <row r="22" spans="1:10" x14ac:dyDescent="0.45">
      <c r="A22" s="17" t="s">
        <v>16</v>
      </c>
      <c r="B22" s="13">
        <f t="shared" si="3"/>
        <v>626400</v>
      </c>
      <c r="C22" s="13">
        <f t="shared" si="3"/>
        <v>608000</v>
      </c>
      <c r="D22" s="13">
        <f t="shared" si="3"/>
        <v>364800</v>
      </c>
      <c r="E22" s="13">
        <f t="shared" si="3"/>
        <v>896000</v>
      </c>
      <c r="F22" s="13">
        <f t="shared" si="3"/>
        <v>345800</v>
      </c>
      <c r="G22" s="13">
        <f t="shared" si="3"/>
        <v>1059000</v>
      </c>
      <c r="H22" s="13">
        <f t="shared" si="3"/>
        <v>530400</v>
      </c>
      <c r="I22" s="13">
        <f t="shared" si="3"/>
        <v>601500</v>
      </c>
      <c r="J22" s="12">
        <f>SUM(B22:I22)</f>
        <v>5031900</v>
      </c>
    </row>
    <row r="23" spans="1:10" x14ac:dyDescent="0.45">
      <c r="B23" s="2"/>
      <c r="C23" s="2"/>
      <c r="D23" s="2"/>
      <c r="E23" s="2"/>
      <c r="F23" s="2"/>
      <c r="G23" s="2"/>
      <c r="H23" s="2"/>
      <c r="I23" s="3"/>
      <c r="J23" s="9"/>
    </row>
    <row r="24" spans="1:10" x14ac:dyDescent="0.45">
      <c r="A24" s="1" t="s">
        <v>17</v>
      </c>
      <c r="B24" s="2"/>
      <c r="C24" s="2"/>
      <c r="D24" s="2"/>
      <c r="E24" s="2"/>
      <c r="F24" s="2"/>
      <c r="G24" s="2"/>
      <c r="H24" s="2"/>
      <c r="I24" s="3"/>
      <c r="J24" s="9"/>
    </row>
    <row r="25" spans="1:10" x14ac:dyDescent="0.45">
      <c r="A25" s="17" t="s">
        <v>18</v>
      </c>
      <c r="B25" s="13">
        <f t="shared" ref="B25:I26" si="4">B$6*B14</f>
        <v>586259.54198473284</v>
      </c>
      <c r="C25" s="13">
        <f t="shared" si="4"/>
        <v>464122.13740458019</v>
      </c>
      <c r="D25" s="13">
        <f t="shared" si="4"/>
        <v>293129.77099236642</v>
      </c>
      <c r="E25" s="13">
        <f t="shared" si="4"/>
        <v>390839.69465648854</v>
      </c>
      <c r="F25" s="13">
        <f t="shared" si="4"/>
        <v>317557.25190839695</v>
      </c>
      <c r="G25" s="13">
        <f t="shared" si="4"/>
        <v>366412.21374045801</v>
      </c>
      <c r="H25" s="13">
        <f t="shared" si="4"/>
        <v>415267.17557251907</v>
      </c>
      <c r="I25" s="13">
        <f t="shared" si="4"/>
        <v>366412.21374045801</v>
      </c>
      <c r="J25" s="11">
        <v>3200000</v>
      </c>
    </row>
    <row r="26" spans="1:10" x14ac:dyDescent="0.45">
      <c r="A26" s="17" t="s">
        <v>19</v>
      </c>
      <c r="B26" s="13">
        <f t="shared" si="4"/>
        <v>700800</v>
      </c>
      <c r="C26" s="13">
        <f t="shared" si="4"/>
        <v>760950</v>
      </c>
      <c r="D26" s="13">
        <f t="shared" si="4"/>
        <v>286800</v>
      </c>
      <c r="E26" s="13">
        <f t="shared" si="4"/>
        <v>502400</v>
      </c>
      <c r="F26" s="13">
        <f t="shared" si="4"/>
        <v>301600</v>
      </c>
      <c r="G26" s="13">
        <f t="shared" si="4"/>
        <v>434250</v>
      </c>
      <c r="H26" s="13">
        <f t="shared" si="4"/>
        <v>725050</v>
      </c>
      <c r="I26" s="13">
        <f t="shared" si="4"/>
        <v>364500</v>
      </c>
      <c r="J26" s="12">
        <v>4350000</v>
      </c>
    </row>
    <row r="27" spans="1:10" x14ac:dyDescent="0.45">
      <c r="A27" s="18" t="s">
        <v>22</v>
      </c>
      <c r="B27" s="19">
        <f t="shared" ref="B27:J27" si="5">SUM(B21:B26)</f>
        <v>3315059.5419847327</v>
      </c>
      <c r="C27" s="19">
        <f t="shared" si="5"/>
        <v>3354972.1374045801</v>
      </c>
      <c r="D27" s="19">
        <f t="shared" si="5"/>
        <v>1518329.7709923664</v>
      </c>
      <c r="E27" s="19">
        <f t="shared" si="5"/>
        <v>2794039.6946564885</v>
      </c>
      <c r="F27" s="19">
        <f t="shared" si="5"/>
        <v>1568157.2519083968</v>
      </c>
      <c r="G27" s="19">
        <f t="shared" si="5"/>
        <v>2728162.2137404578</v>
      </c>
      <c r="H27" s="19">
        <f t="shared" si="5"/>
        <v>3120817.1755725192</v>
      </c>
      <c r="I27" s="19">
        <f t="shared" si="5"/>
        <v>2061412.213740458</v>
      </c>
      <c r="J27" s="19">
        <f t="shared" si="5"/>
        <v>20734600</v>
      </c>
    </row>
    <row r="31" spans="1:10" x14ac:dyDescent="0.45">
      <c r="B31" s="24"/>
    </row>
  </sheetData>
  <mergeCells count="2">
    <mergeCell ref="B20:I20"/>
    <mergeCell ref="B9:I9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Uppgift</vt:lpstr>
      <vt:lpstr>Lösningsförslag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Graaf</dc:creator>
  <cp:keywords/>
  <dc:description/>
  <cp:lastModifiedBy>Johan Graaf</cp:lastModifiedBy>
  <cp:revision/>
  <dcterms:created xsi:type="dcterms:W3CDTF">2020-04-24T13:59:17Z</dcterms:created>
  <dcterms:modified xsi:type="dcterms:W3CDTF">2020-06-16T15:50:48Z</dcterms:modified>
  <cp:category/>
  <cp:contentStatus/>
</cp:coreProperties>
</file>