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Dropbox\5. Delade mappar\Kursböcker\Excel för ekonomer\KORRLÄSNING SEPT 2020\Övningsfiler\Kap 3\"/>
    </mc:Choice>
  </mc:AlternateContent>
  <xr:revisionPtr revIDLastSave="0" documentId="13_ncr:1_{4D5000B4-8CD2-41D6-93E4-C0FFFAFADC41}" xr6:coauthVersionLast="45" xr6:coauthVersionMax="45" xr10:uidLastSave="{00000000-0000-0000-0000-000000000000}"/>
  <bookViews>
    <workbookView xWindow="8340" yWindow="8340" windowWidth="14025" windowHeight="6600" xr2:uid="{00000000-000D-0000-FFFF-FFFF00000000}"/>
  </bookViews>
  <sheets>
    <sheet name="Uppgift" sheetId="1" r:id="rId1"/>
    <sheet name="Lösningsförsla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6" i="2" l="1"/>
  <c r="K11" i="1" l="1"/>
  <c r="B11" i="1" s="1"/>
  <c r="K10" i="1"/>
  <c r="B10" i="1" s="1"/>
  <c r="K9" i="1"/>
  <c r="B9" i="1" s="1"/>
  <c r="K8" i="1"/>
  <c r="B8" i="1" s="1"/>
  <c r="K7" i="1"/>
  <c r="B7" i="1" s="1"/>
  <c r="K6" i="1"/>
  <c r="B6" i="1" s="1"/>
  <c r="K8" i="2"/>
  <c r="B19" i="2" s="1"/>
  <c r="K7" i="2"/>
  <c r="B18" i="2" s="1"/>
  <c r="K6" i="2"/>
  <c r="B17" i="2" s="1"/>
  <c r="K11" i="2"/>
  <c r="B22" i="2" s="1"/>
  <c r="K10" i="2"/>
  <c r="B21" i="2" s="1"/>
  <c r="K9" i="2"/>
  <c r="B20" i="2" s="1"/>
  <c r="E22" i="2" l="1"/>
  <c r="B11" i="2"/>
  <c r="F11" i="2" s="1"/>
  <c r="G11" i="2" s="1"/>
  <c r="H11" i="2" s="1"/>
  <c r="E18" i="2"/>
  <c r="B7" i="2"/>
  <c r="F7" i="2" s="1"/>
  <c r="G7" i="2" s="1"/>
  <c r="H7" i="2" s="1"/>
  <c r="E19" i="2"/>
  <c r="B8" i="2"/>
  <c r="F8" i="2" s="1"/>
  <c r="G8" i="2" s="1"/>
  <c r="H8" i="2" s="1"/>
  <c r="E20" i="2"/>
  <c r="B9" i="2"/>
  <c r="E21" i="2"/>
  <c r="B10" i="2"/>
  <c r="F10" i="2" s="1"/>
  <c r="G10" i="2" s="1"/>
  <c r="H10" i="2" s="1"/>
  <c r="E17" i="2"/>
  <c r="B6" i="2"/>
  <c r="F6" i="2" s="1"/>
  <c r="G6" i="2" s="1"/>
  <c r="H6" i="2" s="1"/>
  <c r="F9" i="2"/>
  <c r="G9" i="2" s="1"/>
  <c r="H9" i="2" s="1"/>
</calcChain>
</file>

<file path=xl/sharedStrings.xml><?xml version="1.0" encoding="utf-8"?>
<sst xmlns="http://schemas.openxmlformats.org/spreadsheetml/2006/main" count="48" uniqueCount="19">
  <si>
    <t>Investerat kapital</t>
  </si>
  <si>
    <t>Avkastning</t>
  </si>
  <si>
    <t>Årlig avkastning</t>
  </si>
  <si>
    <t>Nuvarande värde</t>
  </si>
  <si>
    <t>Investerings-datum</t>
  </si>
  <si>
    <t>Beräkning datum</t>
  </si>
  <si>
    <t>Investering 1</t>
  </si>
  <si>
    <t>Investering 2</t>
  </si>
  <si>
    <t>Investering 3</t>
  </si>
  <si>
    <t>Investering 4</t>
  </si>
  <si>
    <t>Investering 5</t>
  </si>
  <si>
    <t>Investering 6</t>
  </si>
  <si>
    <t>Antal dagar sedan investering</t>
  </si>
  <si>
    <t>Antal år sedan investering</t>
  </si>
  <si>
    <t>Investeringar</t>
  </si>
  <si>
    <t>Kapitel 3: Modeller och mer avancerade beräkningar</t>
  </si>
  <si>
    <t>Alternativ lösning</t>
  </si>
  <si>
    <t>Övning 6: Avkastning i dag</t>
  </si>
  <si>
    <t>Övningsmaterial till Excel för ekonomer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</si>
</sst>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:ss;@"/>
    <numFmt numFmtId="165" formatCode="[$-F400]h:mm:ss\ AM/PM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14" fontId="0" fillId="2" borderId="0" xfId="0" applyNumberFormat="1" applyFill="1" applyAlignment="1">
      <alignment horizontal="center"/>
    </xf>
    <xf numFmtId="3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5" fontId="0" fillId="2" borderId="0" xfId="0" applyNumberFormat="1" applyFill="1"/>
    <xf numFmtId="14" fontId="0" fillId="2" borderId="0" xfId="0" applyNumberFormat="1" applyFill="1"/>
    <xf numFmtId="164" fontId="0" fillId="2" borderId="0" xfId="0" applyNumberFormat="1" applyFill="1"/>
    <xf numFmtId="14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22" fontId="0" fillId="2" borderId="0" xfId="0" applyNumberFormat="1" applyFill="1"/>
    <xf numFmtId="20" fontId="0" fillId="2" borderId="0" xfId="0" applyNumberFormat="1" applyFill="1"/>
    <xf numFmtId="14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Alignment="1">
      <alignment wrapText="1"/>
    </xf>
    <xf numFmtId="166" fontId="0" fillId="2" borderId="0" xfId="1" applyNumberFormat="1" applyFont="1" applyFill="1" applyBorder="1" applyAlignment="1">
      <alignment horizontal="center" vertical="center" wrapText="1"/>
    </xf>
    <xf numFmtId="166" fontId="0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/>
    <xf numFmtId="0" fontId="0" fillId="3" borderId="2" xfId="0" applyFill="1" applyBorder="1" applyAlignment="1">
      <alignment horizontal="center" vertical="center" wrapText="1"/>
    </xf>
    <xf numFmtId="2" fontId="0" fillId="2" borderId="0" xfId="0" applyNumberFormat="1" applyFill="1" applyAlignment="1">
      <alignment horizontal="center"/>
    </xf>
    <xf numFmtId="2" fontId="0" fillId="2" borderId="1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selection activeCell="A21" sqref="A21"/>
    </sheetView>
  </sheetViews>
  <sheetFormatPr defaultColWidth="9" defaultRowHeight="15" x14ac:dyDescent="0.25"/>
  <cols>
    <col min="1" max="1" width="12.5703125" style="1" customWidth="1"/>
    <col min="2" max="2" width="11.5703125" style="1" customWidth="1"/>
    <col min="3" max="6" width="11.42578125" style="1" customWidth="1"/>
    <col min="7" max="7" width="12.42578125" style="1" customWidth="1"/>
    <col min="8" max="8" width="11.140625" style="1" bestFit="1" customWidth="1"/>
    <col min="9" max="10" width="9" style="1"/>
    <col min="11" max="11" width="10" style="1" hidden="1" customWidth="1"/>
    <col min="12" max="16384" width="9" style="1"/>
  </cols>
  <sheetData>
    <row r="1" spans="1:11" ht="17.25" x14ac:dyDescent="0.3">
      <c r="A1" s="22" t="s">
        <v>18</v>
      </c>
    </row>
    <row r="2" spans="1:11" x14ac:dyDescent="0.25">
      <c r="A2" s="1" t="s">
        <v>15</v>
      </c>
    </row>
    <row r="3" spans="1:11" x14ac:dyDescent="0.25">
      <c r="A3" s="1" t="s">
        <v>17</v>
      </c>
    </row>
    <row r="5" spans="1:11" ht="45" x14ac:dyDescent="0.25">
      <c r="A5" s="23" t="s">
        <v>14</v>
      </c>
      <c r="B5" s="23" t="s">
        <v>4</v>
      </c>
      <c r="C5" s="23" t="s">
        <v>0</v>
      </c>
      <c r="D5" s="23" t="s">
        <v>3</v>
      </c>
      <c r="E5" s="23" t="s">
        <v>1</v>
      </c>
      <c r="F5" s="23" t="s">
        <v>12</v>
      </c>
      <c r="G5" s="23" t="s">
        <v>13</v>
      </c>
      <c r="H5" s="23" t="s">
        <v>2</v>
      </c>
      <c r="K5" s="2" t="s">
        <v>5</v>
      </c>
    </row>
    <row r="6" spans="1:11" x14ac:dyDescent="0.25">
      <c r="A6" s="5" t="s">
        <v>6</v>
      </c>
      <c r="B6" s="15">
        <f ca="1">K6</f>
        <v>42743</v>
      </c>
      <c r="C6" s="4">
        <v>25000</v>
      </c>
      <c r="D6" s="4">
        <v>44259</v>
      </c>
      <c r="E6" s="19"/>
      <c r="F6" s="4"/>
      <c r="G6" s="24"/>
      <c r="H6" s="19"/>
      <c r="K6" s="3">
        <f ca="1">TODAY()-1356</f>
        <v>42743</v>
      </c>
    </row>
    <row r="7" spans="1:11" x14ac:dyDescent="0.25">
      <c r="A7" s="5" t="s">
        <v>7</v>
      </c>
      <c r="B7" s="15">
        <f t="shared" ref="B7:B11" ca="1" si="0">K7</f>
        <v>43041</v>
      </c>
      <c r="C7" s="16">
        <v>42000</v>
      </c>
      <c r="D7" s="4">
        <v>64342</v>
      </c>
      <c r="E7" s="19"/>
      <c r="F7" s="4"/>
      <c r="G7" s="24"/>
      <c r="H7" s="19"/>
      <c r="I7" s="6"/>
      <c r="J7" s="6"/>
      <c r="K7" s="3">
        <f ca="1">TODAY()-1058</f>
        <v>43041</v>
      </c>
    </row>
    <row r="8" spans="1:11" x14ac:dyDescent="0.25">
      <c r="A8" s="5" t="s">
        <v>8</v>
      </c>
      <c r="B8" s="15">
        <f t="shared" ca="1" si="0"/>
        <v>43244</v>
      </c>
      <c r="C8" s="16">
        <v>11000</v>
      </c>
      <c r="D8" s="4">
        <v>14083</v>
      </c>
      <c r="E8" s="19"/>
      <c r="F8" s="4"/>
      <c r="G8" s="24"/>
      <c r="H8" s="19"/>
      <c r="K8" s="3">
        <f ca="1">TODAY()-855</f>
        <v>43244</v>
      </c>
    </row>
    <row r="9" spans="1:11" x14ac:dyDescent="0.25">
      <c r="A9" s="5" t="s">
        <v>9</v>
      </c>
      <c r="B9" s="15">
        <f t="shared" ca="1" si="0"/>
        <v>43446</v>
      </c>
      <c r="C9" s="16">
        <v>14500</v>
      </c>
      <c r="D9" s="4">
        <v>17110</v>
      </c>
      <c r="E9" s="19"/>
      <c r="F9" s="4"/>
      <c r="G9" s="24"/>
      <c r="H9" s="19"/>
      <c r="K9" s="3">
        <f ca="1">TODAY()-653</f>
        <v>43446</v>
      </c>
    </row>
    <row r="10" spans="1:11" x14ac:dyDescent="0.25">
      <c r="A10" s="5" t="s">
        <v>10</v>
      </c>
      <c r="B10" s="15">
        <f t="shared" ca="1" si="0"/>
        <v>43557</v>
      </c>
      <c r="C10" s="16">
        <v>50000</v>
      </c>
      <c r="D10" s="4">
        <v>59521</v>
      </c>
      <c r="E10" s="19"/>
      <c r="F10" s="4"/>
      <c r="G10" s="24"/>
      <c r="H10" s="19"/>
      <c r="I10" s="7"/>
      <c r="J10" s="7"/>
      <c r="K10" s="3">
        <f ca="1">TODAY()-542</f>
        <v>43557</v>
      </c>
    </row>
    <row r="11" spans="1:11" x14ac:dyDescent="0.25">
      <c r="A11" s="12" t="s">
        <v>11</v>
      </c>
      <c r="B11" s="9">
        <f t="shared" ca="1" si="0"/>
        <v>43818</v>
      </c>
      <c r="C11" s="10">
        <v>22000</v>
      </c>
      <c r="D11" s="11">
        <v>27557</v>
      </c>
      <c r="E11" s="20"/>
      <c r="F11" s="11"/>
      <c r="G11" s="25"/>
      <c r="H11" s="20"/>
      <c r="K11" s="9">
        <f ca="1">TODAY()-281</f>
        <v>43818</v>
      </c>
    </row>
    <row r="14" spans="1:11" x14ac:dyDescent="0.25">
      <c r="A14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workbookViewId="0">
      <selection activeCell="A30" sqref="A30"/>
    </sheetView>
  </sheetViews>
  <sheetFormatPr defaultColWidth="9" defaultRowHeight="15" x14ac:dyDescent="0.25"/>
  <cols>
    <col min="1" max="1" width="12.5703125" style="1" customWidth="1"/>
    <col min="2" max="2" width="11.5703125" style="1" customWidth="1"/>
    <col min="3" max="6" width="11.42578125" style="1" customWidth="1"/>
    <col min="7" max="7" width="12.42578125" style="1" customWidth="1"/>
    <col min="8" max="8" width="11.140625" style="1" bestFit="1" customWidth="1"/>
    <col min="9" max="10" width="9" style="1"/>
    <col min="11" max="11" width="10" style="1" hidden="1" customWidth="1"/>
    <col min="12" max="16384" width="9" style="1"/>
  </cols>
  <sheetData>
    <row r="1" spans="1:11" ht="17.25" x14ac:dyDescent="0.3">
      <c r="A1" s="22" t="s">
        <v>18</v>
      </c>
    </row>
    <row r="2" spans="1:11" x14ac:dyDescent="0.25">
      <c r="A2" s="1" t="s">
        <v>15</v>
      </c>
    </row>
    <row r="3" spans="1:11" x14ac:dyDescent="0.25">
      <c r="A3" s="1" t="s">
        <v>17</v>
      </c>
    </row>
    <row r="5" spans="1:11" ht="45" x14ac:dyDescent="0.25">
      <c r="A5" s="23" t="s">
        <v>14</v>
      </c>
      <c r="B5" s="23" t="s">
        <v>4</v>
      </c>
      <c r="C5" s="23" t="s">
        <v>0</v>
      </c>
      <c r="D5" s="23" t="s">
        <v>3</v>
      </c>
      <c r="E5" s="23" t="s">
        <v>1</v>
      </c>
      <c r="F5" s="23" t="s">
        <v>12</v>
      </c>
      <c r="G5" s="23" t="s">
        <v>13</v>
      </c>
      <c r="H5" s="23" t="s">
        <v>2</v>
      </c>
      <c r="K5" s="2" t="s">
        <v>5</v>
      </c>
    </row>
    <row r="6" spans="1:11" x14ac:dyDescent="0.25">
      <c r="A6" s="5" t="s">
        <v>6</v>
      </c>
      <c r="B6" s="15">
        <f ca="1">+K6</f>
        <v>42743</v>
      </c>
      <c r="C6" s="4">
        <v>25000</v>
      </c>
      <c r="D6" s="4">
        <v>44259</v>
      </c>
      <c r="E6" s="19">
        <f t="shared" ref="E6" si="0">D6/C6-1</f>
        <v>0.77035999999999993</v>
      </c>
      <c r="F6" s="4">
        <f ca="1">TODAY()-B6</f>
        <v>1356</v>
      </c>
      <c r="G6" s="24">
        <f ca="1">F6/365</f>
        <v>3.7150684931506848</v>
      </c>
      <c r="H6" s="19">
        <f t="shared" ref="H6" ca="1" si="1">(1+E6)^(1/G6)-1</f>
        <v>0.16619651766540988</v>
      </c>
      <c r="K6" s="3">
        <f ca="1">TODAY()-1356</f>
        <v>42743</v>
      </c>
    </row>
    <row r="7" spans="1:11" x14ac:dyDescent="0.25">
      <c r="A7" s="5" t="s">
        <v>7</v>
      </c>
      <c r="B7" s="15">
        <f t="shared" ref="B7:B11" ca="1" si="2">+K7</f>
        <v>43041</v>
      </c>
      <c r="C7" s="16">
        <v>42000</v>
      </c>
      <c r="D7" s="4">
        <v>64342</v>
      </c>
      <c r="E7" s="19">
        <f t="shared" ref="E7:E11" si="3">D7/C7-1</f>
        <v>0.53195238095238095</v>
      </c>
      <c r="F7" s="4">
        <f t="shared" ref="F7:F11" ca="1" si="4">TODAY()-B7</f>
        <v>1058</v>
      </c>
      <c r="G7" s="24">
        <f t="shared" ref="G7:G11" ca="1" si="5">F7/365</f>
        <v>2.8986301369863012</v>
      </c>
      <c r="H7" s="19">
        <f t="shared" ref="H7:H11" ca="1" si="6">(1+E7)^(1/G7)-1</f>
        <v>0.15853155141259578</v>
      </c>
      <c r="I7" s="6"/>
      <c r="J7" s="6"/>
      <c r="K7" s="3">
        <f ca="1">TODAY()-1058</f>
        <v>43041</v>
      </c>
    </row>
    <row r="8" spans="1:11" x14ac:dyDescent="0.25">
      <c r="A8" s="5" t="s">
        <v>8</v>
      </c>
      <c r="B8" s="15">
        <f t="shared" ca="1" si="2"/>
        <v>43244</v>
      </c>
      <c r="C8" s="16">
        <v>11000</v>
      </c>
      <c r="D8" s="4">
        <v>14083</v>
      </c>
      <c r="E8" s="19">
        <f t="shared" si="3"/>
        <v>0.28027272727272723</v>
      </c>
      <c r="F8" s="4">
        <f t="shared" ca="1" si="4"/>
        <v>855</v>
      </c>
      <c r="G8" s="24">
        <f t="shared" ca="1" si="5"/>
        <v>2.3424657534246576</v>
      </c>
      <c r="H8" s="19">
        <f t="shared" ca="1" si="6"/>
        <v>0.11123905760643793</v>
      </c>
      <c r="K8" s="3">
        <f ca="1">TODAY()-855</f>
        <v>43244</v>
      </c>
    </row>
    <row r="9" spans="1:11" x14ac:dyDescent="0.25">
      <c r="A9" s="5" t="s">
        <v>9</v>
      </c>
      <c r="B9" s="15">
        <f t="shared" ca="1" si="2"/>
        <v>43446</v>
      </c>
      <c r="C9" s="16">
        <v>14500</v>
      </c>
      <c r="D9" s="4">
        <v>17110</v>
      </c>
      <c r="E9" s="19">
        <f t="shared" si="3"/>
        <v>0.17999999999999994</v>
      </c>
      <c r="F9" s="4">
        <f t="shared" ca="1" si="4"/>
        <v>653</v>
      </c>
      <c r="G9" s="24">
        <f t="shared" ca="1" si="5"/>
        <v>1.789041095890411</v>
      </c>
      <c r="H9" s="19">
        <f t="shared" ca="1" si="6"/>
        <v>9.6930393375251889E-2</v>
      </c>
      <c r="K9" s="3">
        <f ca="1">TODAY()-653</f>
        <v>43446</v>
      </c>
    </row>
    <row r="10" spans="1:11" x14ac:dyDescent="0.25">
      <c r="A10" s="5" t="s">
        <v>10</v>
      </c>
      <c r="B10" s="15">
        <f t="shared" ca="1" si="2"/>
        <v>43557</v>
      </c>
      <c r="C10" s="16">
        <v>50000</v>
      </c>
      <c r="D10" s="4">
        <v>59521</v>
      </c>
      <c r="E10" s="19">
        <f t="shared" si="3"/>
        <v>0.19042000000000003</v>
      </c>
      <c r="F10" s="4">
        <f t="shared" ca="1" si="4"/>
        <v>542</v>
      </c>
      <c r="G10" s="24">
        <f t="shared" ca="1" si="5"/>
        <v>1.484931506849315</v>
      </c>
      <c r="H10" s="19">
        <f t="shared" ca="1" si="6"/>
        <v>0.12455040655406346</v>
      </c>
      <c r="I10" s="7"/>
      <c r="J10" s="7"/>
      <c r="K10" s="3">
        <f ca="1">TODAY()-542</f>
        <v>43557</v>
      </c>
    </row>
    <row r="11" spans="1:11" x14ac:dyDescent="0.25">
      <c r="A11" s="12" t="s">
        <v>11</v>
      </c>
      <c r="B11" s="9">
        <f t="shared" ca="1" si="2"/>
        <v>43818</v>
      </c>
      <c r="C11" s="10">
        <v>22000</v>
      </c>
      <c r="D11" s="11">
        <v>27557</v>
      </c>
      <c r="E11" s="20">
        <f t="shared" si="3"/>
        <v>0.25259090909090909</v>
      </c>
      <c r="F11" s="11">
        <f t="shared" ca="1" si="4"/>
        <v>281</v>
      </c>
      <c r="G11" s="25">
        <f t="shared" ca="1" si="5"/>
        <v>0.76986301369863008</v>
      </c>
      <c r="H11" s="20">
        <f t="shared" ca="1" si="6"/>
        <v>0.33982355691834742</v>
      </c>
      <c r="K11" s="9">
        <f ca="1">TODAY()-281</f>
        <v>43818</v>
      </c>
    </row>
    <row r="14" spans="1:11" x14ac:dyDescent="0.25">
      <c r="A14" s="21" t="s">
        <v>16</v>
      </c>
    </row>
    <row r="16" spans="1:11" ht="30" x14ac:dyDescent="0.25">
      <c r="A16" s="23" t="s">
        <v>14</v>
      </c>
      <c r="B16" s="23" t="s">
        <v>4</v>
      </c>
      <c r="C16" s="23" t="s">
        <v>0</v>
      </c>
      <c r="D16" s="23" t="s">
        <v>3</v>
      </c>
      <c r="E16" s="23" t="s">
        <v>2</v>
      </c>
      <c r="G16" s="18"/>
    </row>
    <row r="17" spans="1:12" x14ac:dyDescent="0.25">
      <c r="A17" s="1" t="s">
        <v>6</v>
      </c>
      <c r="B17" s="26">
        <f ca="1">K6</f>
        <v>42743</v>
      </c>
      <c r="C17" s="4">
        <v>25000</v>
      </c>
      <c r="D17" s="4">
        <v>44259</v>
      </c>
      <c r="E17" s="19">
        <f ca="1">(D17/C17)^(1/((TODAY()-B17)/365))-1</f>
        <v>0.16619651766540988</v>
      </c>
      <c r="K17" s="13"/>
    </row>
    <row r="18" spans="1:12" x14ac:dyDescent="0.25">
      <c r="A18" s="1" t="s">
        <v>7</v>
      </c>
      <c r="B18" s="15">
        <f t="shared" ref="B18:B22" ca="1" si="7">K7</f>
        <v>43041</v>
      </c>
      <c r="C18" s="16">
        <v>42000</v>
      </c>
      <c r="D18" s="4">
        <v>64342</v>
      </c>
      <c r="E18" s="19">
        <f t="shared" ref="E18:E22" ca="1" si="8">(D18/C18)^(1/((TODAY()-B18)/365))-1</f>
        <v>0.15853155141259578</v>
      </c>
    </row>
    <row r="19" spans="1:12" x14ac:dyDescent="0.25">
      <c r="A19" s="1" t="s">
        <v>8</v>
      </c>
      <c r="B19" s="15">
        <f t="shared" ca="1" si="7"/>
        <v>43244</v>
      </c>
      <c r="C19" s="16">
        <v>11000</v>
      </c>
      <c r="D19" s="4">
        <v>14083</v>
      </c>
      <c r="E19" s="19">
        <f t="shared" ca="1" si="8"/>
        <v>0.11123905760643793</v>
      </c>
    </row>
    <row r="20" spans="1:12" x14ac:dyDescent="0.25">
      <c r="A20" s="1" t="s">
        <v>9</v>
      </c>
      <c r="B20" s="15">
        <f t="shared" ca="1" si="7"/>
        <v>43446</v>
      </c>
      <c r="C20" s="16">
        <v>14500</v>
      </c>
      <c r="D20" s="4">
        <v>17110</v>
      </c>
      <c r="E20" s="19">
        <f t="shared" ca="1" si="8"/>
        <v>9.6930393375251889E-2</v>
      </c>
      <c r="K20" s="13"/>
    </row>
    <row r="21" spans="1:12" x14ac:dyDescent="0.25">
      <c r="A21" s="1" t="s">
        <v>10</v>
      </c>
      <c r="B21" s="15">
        <f t="shared" ca="1" si="7"/>
        <v>43557</v>
      </c>
      <c r="C21" s="16">
        <v>50000</v>
      </c>
      <c r="D21" s="4">
        <v>59521</v>
      </c>
      <c r="E21" s="19">
        <f t="shared" ca="1" si="8"/>
        <v>0.12455040655406346</v>
      </c>
    </row>
    <row r="22" spans="1:12" x14ac:dyDescent="0.25">
      <c r="A22" s="17" t="s">
        <v>11</v>
      </c>
      <c r="B22" s="9">
        <f t="shared" ca="1" si="7"/>
        <v>43818</v>
      </c>
      <c r="C22" s="10">
        <v>22000</v>
      </c>
      <c r="D22" s="11">
        <v>27557</v>
      </c>
      <c r="E22" s="20">
        <f t="shared" ca="1" si="8"/>
        <v>0.33982355691834742</v>
      </c>
      <c r="K22" s="8"/>
      <c r="L22" s="14"/>
    </row>
    <row r="23" spans="1:12" x14ac:dyDescent="0.25">
      <c r="K23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Uppgift</vt:lpstr>
      <vt:lpstr>Lösningsförslag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Graaf</dc:creator>
  <cp:lastModifiedBy>Johan Graaf</cp:lastModifiedBy>
  <dcterms:created xsi:type="dcterms:W3CDTF">2019-10-15T13:30:22Z</dcterms:created>
  <dcterms:modified xsi:type="dcterms:W3CDTF">2020-09-25T12:10:09Z</dcterms:modified>
</cp:coreProperties>
</file>